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X:\IRData\IR Customers 2\Common Data Set\Fall 2018\"/>
    </mc:Choice>
  </mc:AlternateContent>
  <bookViews>
    <workbookView xWindow="930" yWindow="0" windowWidth="22740" windowHeight="10590"/>
  </bookViews>
  <sheets>
    <sheet name="CDS-B" sheetId="1" r:id="rId1"/>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96" i="1" l="1"/>
  <c r="F84" i="1"/>
  <c r="F76" i="1"/>
  <c r="E76" i="1"/>
  <c r="D76" i="1"/>
  <c r="C76" i="1"/>
  <c r="F75" i="1"/>
  <c r="F71" i="1"/>
  <c r="E65" i="1"/>
  <c r="D65" i="1"/>
  <c r="C65" i="1"/>
  <c r="F64" i="1"/>
  <c r="E60" i="1"/>
  <c r="D60" i="1"/>
  <c r="C60" i="1"/>
  <c r="F60" i="1" s="1"/>
  <c r="F59" i="1"/>
  <c r="F58" i="1"/>
  <c r="F34" i="1"/>
  <c r="E34" i="1"/>
  <c r="D34" i="1"/>
  <c r="F18" i="1"/>
  <c r="E18" i="1"/>
  <c r="D18" i="1"/>
  <c r="C18" i="1"/>
  <c r="F20" i="1" s="1"/>
  <c r="F11" i="1"/>
  <c r="F13" i="1" s="1"/>
  <c r="E11" i="1"/>
  <c r="E13" i="1" s="1"/>
  <c r="D11" i="1"/>
  <c r="D13" i="1" s="1"/>
  <c r="C11" i="1"/>
  <c r="C13" i="1" s="1"/>
  <c r="F19" i="1" l="1"/>
  <c r="F21" i="1" s="1"/>
  <c r="F65" i="1"/>
</calcChain>
</file>

<file path=xl/sharedStrings.xml><?xml version="1.0" encoding="utf-8"?>
<sst xmlns="http://schemas.openxmlformats.org/spreadsheetml/2006/main" count="183" uniqueCount="113">
  <si>
    <t xml:space="preserve">                                  2018-19 Common Data Set</t>
  </si>
  <si>
    <t>B. ENROLLMENT AND PERSISTENCE</t>
  </si>
  <si>
    <t>B1</t>
  </si>
  <si>
    <t>Institutional Enrollment - Men and Women Provide numbers of students for each of the following categories as of the institution's official fall reporting date or as of October 15, 2018. Note: Report students formerly designated as “first professional” in the graduate cells.</t>
  </si>
  <si>
    <t>FULL-TIME</t>
  </si>
  <si>
    <t>PART-TIME</t>
  </si>
  <si>
    <t>Men</t>
  </si>
  <si>
    <t>Women</t>
  </si>
  <si>
    <t>Undergraduates</t>
  </si>
  <si>
    <t>Degree-seeking, first-time freshmen</t>
  </si>
  <si>
    <t xml:space="preserve">Other first-year, degree-seeking </t>
  </si>
  <si>
    <t>All other degree-seeking</t>
  </si>
  <si>
    <t>Total degree-seeking</t>
  </si>
  <si>
    <t>All other undergraduates enrolled in credit courses</t>
  </si>
  <si>
    <t xml:space="preserve">Total undergraduates </t>
  </si>
  <si>
    <t>Graduate</t>
  </si>
  <si>
    <t>Degree-seeking, first-time</t>
  </si>
  <si>
    <t>All other graduates enrolled in credit courses</t>
  </si>
  <si>
    <t>Total graduate</t>
  </si>
  <si>
    <t>Total all undergraduates</t>
  </si>
  <si>
    <t>Total all graduate</t>
  </si>
  <si>
    <t>GRAND TOTAL ALL STUDENTS</t>
  </si>
  <si>
    <t>B2</t>
  </si>
  <si>
    <t xml:space="preserve">Enrollment by Racial/Ethnic Category. Provide numbers of undergraduate students for each of the following categories as of the institution's official fall reporting date or as of October 15, 2018. Include international students only in the category "Nonresident aliens." Complete the "Total Undergraduates" column only if you cannot provide data for the first two columns. Report as your institution reports to IPEDS: persons who are Hispanic should be reported only on the Hispanic line, not under any race, and persons who are non-Hispanic multi-racial should be reported only under "Two or more races."   </t>
  </si>
  <si>
    <t>Degree-Seeking
First-Time
First Year</t>
  </si>
  <si>
    <t>Degree-Seeking
Undergraduates (include first-time first-year)</t>
  </si>
  <si>
    <t>Total
Undergraduates (both degree- and non-degree-seeking)</t>
  </si>
  <si>
    <t>Nonresident aliens</t>
  </si>
  <si>
    <t>Hispanic/Latino</t>
  </si>
  <si>
    <t>Black or African American, non-Hispanic</t>
  </si>
  <si>
    <t>White, non-Hispanic</t>
  </si>
  <si>
    <t>American Indian or Alaska Native, non-Hispanic</t>
  </si>
  <si>
    <t>Asian, non-Hispanic</t>
  </si>
  <si>
    <t>Native Hawaiian or other Pacific Islander, non-Hispanic</t>
  </si>
  <si>
    <t>Two or more races, non-Hispanic</t>
  </si>
  <si>
    <t>Race and/or ethnicity unknown</t>
  </si>
  <si>
    <t>TOTAL</t>
  </si>
  <si>
    <t>Persistence</t>
  </si>
  <si>
    <t>B3</t>
  </si>
  <si>
    <t>Number of degrees awarded from July 1, 2017 to June 30, 2018</t>
  </si>
  <si>
    <t>Certificate/diploma</t>
  </si>
  <si>
    <t>Associate degrees</t>
  </si>
  <si>
    <t>Bachelor's degrees</t>
  </si>
  <si>
    <t>Postbachelor's certificates</t>
  </si>
  <si>
    <t>Master's degrees</t>
  </si>
  <si>
    <t>Post-Master's certificates</t>
  </si>
  <si>
    <t>Doctoral degrees – research/scholarship</t>
  </si>
  <si>
    <t>Doctoral degrees – professional practice</t>
  </si>
  <si>
    <t>Doctoral degrees – other</t>
  </si>
  <si>
    <t>Graduation Rates</t>
  </si>
  <si>
    <t>The items in this section correspond to data elements collected by the IPEDS Web-based Data Collection System’s Graduation Rate Survey (GRS).  For complete instructions and definitions of data elements, see the IPEDS GRS Forms and Instructions for the 2017-18 Survey</t>
  </si>
  <si>
    <t>For Bachelor's or Equivalent Institutions</t>
  </si>
  <si>
    <t xml:space="preserve">In the following section for bachelor’s or equivalent programs, please disaggregate the Fall 2011 and Fall 2012 cohorts (formerly CDS B4-B11) into four groups:
• Students who received a Federal Pell Grant*
• Recipients of a subsidized Stafford Loan who did not receive a Pell Grant
• Students who did not receive either a Pell Grant or a subsidized Stafford Loan
• Total (all students, regardless of Pell Grant or subsidized loan status)
*Students who received both a Federal Pell Grant and a subsidized Stafford Loan should be reported in the "Recipients of a Federal Pell Grant" column.
For each graduation rate grid below, the numbers in the first three columns for Questions A-G should sum to the cohort total in the fourth column (formerly CDS B4-B11).
</t>
  </si>
  <si>
    <t>Fall 2012 Cohort</t>
  </si>
  <si>
    <t>Recipients of a Federal Pell Grant</t>
  </si>
  <si>
    <t>Recipients of a Subsidized Stafford Loan who did not receive a Pell Grant</t>
  </si>
  <si>
    <t>Students who did not receive either a Pell Grant or a subsidized Stafford Loan</t>
  </si>
  <si>
    <t>Total (sum of 3 columes to the left)</t>
  </si>
  <si>
    <t>Formerly B4</t>
  </si>
  <si>
    <t>A- Initital 2012 cohort of first-time, full-time bachelor's (or equivalent) degree seeking undergraduate-students</t>
  </si>
  <si>
    <t>Formerly B5</t>
  </si>
  <si>
    <t>B- Of the initial 2012 cohort, how many did not persist and did not graduate for the following reasons: deceased, permanently disabled, armed forces, foreign aid service of the federal government, or official church missions; total allowable exclusions</t>
  </si>
  <si>
    <t>Formerly B6</t>
  </si>
  <si>
    <t>C- Final 2012 cohort, after adjusting for allowable exclusions</t>
  </si>
  <si>
    <t>Formerly B7</t>
  </si>
  <si>
    <t>D - Of the initial 2012 cohort, how many completed the program in four years or less (by Aug. 31, 2016)</t>
  </si>
  <si>
    <t>Formerly B8</t>
  </si>
  <si>
    <t>E - Of the initial 2012 cohort, how many completed the program in more than four years but in five years or less (after Aug. 31, 2016 and by Aug. 31, 2017)</t>
  </si>
  <si>
    <t>Formerly B9</t>
  </si>
  <si>
    <t>F - Of the initial 2012 cohort, how many completed the program in more than five years but in six years or less (after Aug. 31, 2017 and by Aug. 31, 2018)</t>
  </si>
  <si>
    <t>Formerly B10</t>
  </si>
  <si>
    <t>G - Total graduating within six years (sum of lines D, E, and F)</t>
  </si>
  <si>
    <t>Formerly B11</t>
  </si>
  <si>
    <t>H - Six-year graduation rate for 2012 cohort (G divided by C)</t>
  </si>
  <si>
    <t>Fall 2011 Cohort</t>
  </si>
  <si>
    <t>A- Initital 2011 cohort of first-time, full-time bachelor's (or equivalent) degree seeking undergraduate-students</t>
  </si>
  <si>
    <t>B- Of the initial 2011 cohort, how many did not persist and did not graduate for the following reasons: deceased, permanently disabled, armed forces, foreign aid service of the federal government, or official church missions; total allowable exclusions</t>
  </si>
  <si>
    <t>C- Final 2011 cohort, after adjusting for allowable exclusions</t>
  </si>
  <si>
    <t>D - Of the initial 2011 cohort, how many completed the program in four years or less (by Aug. 31, 2015)</t>
  </si>
  <si>
    <t>E - Of the initial 2011 cohort, how many completed the program in more than four years but in five years or less (after Aug. 31, 2015 and by Aug. 31, 2016)</t>
  </si>
  <si>
    <t>F - Of the initial 2011 cohort, how many completed the program in more than five years but in six years or less (after Aug. 31, 2016 and by Aug. 31, 2017)</t>
  </si>
  <si>
    <t>H - Six-year graduation rate for 2011 cohort (G divided by C)</t>
  </si>
  <si>
    <t>For Two-Year Institutions</t>
  </si>
  <si>
    <t>Please provide data for the 2015 cohort if available. If 2014 cohort data are not available, provide data for the 2014 cohort.</t>
  </si>
  <si>
    <t>2015 Cohort</t>
  </si>
  <si>
    <t>B12</t>
  </si>
  <si>
    <t xml:space="preserve">Initial 2015 cohort, total of first-time, full-time degree/certificate-seeking students: </t>
  </si>
  <si>
    <t>B13</t>
  </si>
  <si>
    <t xml:space="preserve">Of the initial 2015 cohort, how many did not persist and did not graduate for the following reasons: death, permanent disability, service in the armed forces, foreign aid service of the federal government, or official church missions; total allowable exclusions: </t>
  </si>
  <si>
    <t>B14</t>
  </si>
  <si>
    <t>Final 2015 cohort, after adjusting for allowable exclusions (Subtract question B13 from question B12):</t>
  </si>
  <si>
    <t>B15</t>
  </si>
  <si>
    <t xml:space="preserve">Completers of programs of less than two years duration (total): </t>
  </si>
  <si>
    <t>B16</t>
  </si>
  <si>
    <t xml:space="preserve">Completers of programs of less than two years within 150 percent of normal time: </t>
  </si>
  <si>
    <t>B17</t>
  </si>
  <si>
    <t xml:space="preserve">Completers of programs of at least two but less than four years (total): </t>
  </si>
  <si>
    <t>B18</t>
  </si>
  <si>
    <t xml:space="preserve">Completers of programs of at least two but less than four-years within 150 percent of normal time: </t>
  </si>
  <si>
    <t>B19</t>
  </si>
  <si>
    <t xml:space="preserve">Total transfers-out (within three years) to other institutions: </t>
  </si>
  <si>
    <t>B20</t>
  </si>
  <si>
    <t xml:space="preserve">Total transfers to two-year institutions: </t>
  </si>
  <si>
    <t>B21</t>
  </si>
  <si>
    <t xml:space="preserve">Total transfers to four-year institutions: </t>
  </si>
  <si>
    <t>2014 Cohort</t>
  </si>
  <si>
    <t xml:space="preserve">Initial 2014 cohort, total of first-time, full-time degree/certificate-seeking students: </t>
  </si>
  <si>
    <t xml:space="preserve">Of the initial 2014 cohort, how many did not persist and did not graduate for the following reasons: death, permanent disability, service in the armed forces, foreign aid service of the federal government, or official church missions; total allowable exclusions: </t>
  </si>
  <si>
    <t>Final 2014 cohort, after adjusting for allowable exclusions (Subtract question B13 from question B12):</t>
  </si>
  <si>
    <t>Retention Rates</t>
  </si>
  <si>
    <t>Report for the cohort of all full-time, first-time bachelor’s (or equivalent) degree-seeking undergraduate students who entered in Fall 2017 (or the preceding summer term). The initial cohort may be adjusted for students who departed for the following reasons: death, permanent disability, service in the armed forces, foreign aid service of the federal government or official church missions. No other adjustments to the initial cohort should be made.</t>
  </si>
  <si>
    <t>B22</t>
  </si>
  <si>
    <t xml:space="preserve">For the cohort of all full-time bachelor’s (or equivalent) degree-seeking undergraduate students who entered your institution as freshmen in Fall 2017 (or the preceding summer term), what percentage was enrolled at your institution as of the date your institution calculates its official enrollment in Fall 2018?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</si>
</sst>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3" formatCode="_(* #,##0.00_);_(* \(#,##0.00\);_(* &quot;-&quot;??_);_(@_)"/>
  </numFmts>
  <fonts count="17" x14ac:knownFonts="1">
    <font>
      <sz val="10"/>
      <name val="Arial"/>
    </font>
    <font>
      <sz val="10"/>
      <name val="Arial"/>
    </font>
    <font>
      <b/>
      <sz val="18"/>
      <color rgb="FF861F41"/>
      <name val="Gineso Cond Regular"/>
      <family val="3"/>
    </font>
    <font>
      <b/>
      <sz val="14"/>
      <name val="Arial"/>
      <family val="2"/>
    </font>
    <font>
      <b/>
      <sz val="10"/>
      <name val="Arial"/>
      <family val="2"/>
    </font>
    <font>
      <sz val="10"/>
      <name val="Arial"/>
      <family val="2"/>
    </font>
    <font>
      <i/>
      <sz val="10"/>
      <name val="Arial"/>
      <family val="2"/>
    </font>
    <font>
      <sz val="9"/>
      <name val="Arial"/>
      <family val="2"/>
    </font>
    <font>
      <sz val="10"/>
      <color indexed="8"/>
      <name val="Arial"/>
      <family val="2"/>
    </font>
    <font>
      <b/>
      <sz val="12"/>
      <name val="Arial"/>
      <family val="2"/>
    </font>
    <font>
      <b/>
      <i/>
      <sz val="10"/>
      <name val="Arial"/>
      <family val="2"/>
    </font>
    <font>
      <sz val="8"/>
      <name val="Arial"/>
      <family val="2"/>
    </font>
    <font>
      <sz val="7"/>
      <name val="Arial"/>
      <family val="2"/>
    </font>
    <font>
      <sz val="8"/>
      <color rgb="FF222222"/>
      <name val="Arial"/>
      <family val="2"/>
    </font>
    <font>
      <b/>
      <i/>
      <sz val="10"/>
      <color rgb="FF222222"/>
      <name val="Arial"/>
      <family val="2"/>
    </font>
    <font>
      <b/>
      <sz val="10"/>
      <color rgb="FF222222"/>
      <name val="Arial"/>
      <family val="2"/>
    </font>
    <font>
      <sz val="7"/>
      <color rgb="FF222222"/>
      <name val="Arial"/>
      <family val="2"/>
    </font>
  </fonts>
  <fills count="4">
    <fill>
      <patternFill patternType="none"/>
    </fill>
    <fill>
      <patternFill patternType="gray125"/>
    </fill>
    <fill>
      <patternFill patternType="solid">
        <fgColor indexed="22"/>
        <bgColor indexed="64"/>
      </patternFill>
    </fill>
    <fill>
      <patternFill patternType="solid">
        <fgColor theme="7" tint="0.59999389629810485"/>
        <bgColor indexed="64"/>
      </patternFill>
    </fill>
  </fills>
  <borders count="8">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3">
    <xf numFmtId="0" fontId="0" fillId="0" borderId="0"/>
    <xf numFmtId="43" fontId="1" fillId="0" borderId="0" applyFont="0" applyFill="0" applyBorder="0" applyAlignment="0" applyProtection="0"/>
    <xf numFmtId="9" fontId="1" fillId="0" borderId="0" applyFont="0" applyFill="0" applyBorder="0" applyAlignment="0" applyProtection="0"/>
  </cellStyleXfs>
  <cellXfs count="95">
    <xf numFmtId="0" fontId="0" fillId="0" borderId="0" xfId="0"/>
    <xf numFmtId="0" fontId="2" fillId="0" borderId="0" xfId="0" applyFont="1" applyAlignment="1">
      <alignment horizontal="center" vertical="center"/>
    </xf>
    <xf numFmtId="0" fontId="3" fillId="2" borderId="0" xfId="0" applyFont="1" applyFill="1" applyAlignment="1">
      <alignment horizontal="center" vertical="center"/>
    </xf>
    <xf numFmtId="0" fontId="0" fillId="0" borderId="0" xfId="0" applyAlignment="1">
      <alignment horizontal="left" vertical="top"/>
    </xf>
    <xf numFmtId="0" fontId="4" fillId="0" borderId="0" xfId="0" applyFont="1" applyAlignment="1">
      <alignment horizontal="left" vertical="top"/>
    </xf>
    <xf numFmtId="0" fontId="4" fillId="0" borderId="1" xfId="0" applyFont="1" applyFill="1" applyBorder="1" applyAlignment="1">
      <alignment horizontal="left" vertical="center" wrapText="1"/>
    </xf>
    <xf numFmtId="0" fontId="5" fillId="0" borderId="1" xfId="0" applyFont="1" applyFill="1" applyBorder="1" applyAlignment="1">
      <alignment horizontal="left" vertical="center" wrapText="1"/>
    </xf>
    <xf numFmtId="0" fontId="0" fillId="2" borderId="2" xfId="0" applyFill="1" applyBorder="1" applyAlignment="1">
      <alignment vertical="center"/>
    </xf>
    <xf numFmtId="0" fontId="4" fillId="0" borderId="2" xfId="0" applyFont="1" applyBorder="1" applyAlignment="1">
      <alignment horizontal="center" vertical="center"/>
    </xf>
    <xf numFmtId="0" fontId="0" fillId="2" borderId="2" xfId="0" applyFill="1" applyBorder="1"/>
    <xf numFmtId="0" fontId="4" fillId="0" borderId="2" xfId="0" applyFont="1" applyBorder="1" applyAlignment="1">
      <alignment horizontal="center" vertical="center"/>
    </xf>
    <xf numFmtId="0" fontId="4" fillId="0" borderId="2" xfId="0" applyFont="1" applyBorder="1" applyAlignment="1">
      <alignment vertical="center"/>
    </xf>
    <xf numFmtId="0" fontId="4" fillId="2" borderId="2" xfId="0" applyFont="1" applyFill="1" applyBorder="1" applyAlignment="1">
      <alignment horizontal="center" vertical="center"/>
    </xf>
    <xf numFmtId="0" fontId="0" fillId="0" borderId="2" xfId="0" applyBorder="1" applyAlignment="1">
      <alignment vertical="center" wrapText="1"/>
    </xf>
    <xf numFmtId="37" fontId="1" fillId="0" borderId="2" xfId="1" applyNumberFormat="1" applyBorder="1" applyAlignment="1">
      <alignment horizontal="right"/>
    </xf>
    <xf numFmtId="0" fontId="0" fillId="0" borderId="2" xfId="0" applyBorder="1" applyAlignment="1">
      <alignment vertical="center"/>
    </xf>
    <xf numFmtId="0" fontId="6" fillId="0" borderId="2" xfId="0" applyFont="1" applyBorder="1" applyAlignment="1">
      <alignment vertical="center"/>
    </xf>
    <xf numFmtId="37" fontId="4" fillId="0" borderId="2" xfId="1" applyNumberFormat="1" applyFont="1" applyBorder="1" applyAlignment="1">
      <alignment horizontal="right"/>
    </xf>
    <xf numFmtId="0" fontId="6" fillId="2" borderId="2" xfId="0" applyFont="1" applyFill="1" applyBorder="1" applyAlignment="1">
      <alignment horizontal="right"/>
    </xf>
    <xf numFmtId="0" fontId="5" fillId="0" borderId="2" xfId="0" applyFont="1" applyBorder="1" applyAlignment="1">
      <alignment vertical="center"/>
    </xf>
    <xf numFmtId="0" fontId="5" fillId="0" borderId="2" xfId="0" applyFont="1" applyFill="1" applyBorder="1" applyAlignment="1">
      <alignment horizontal="right"/>
    </xf>
    <xf numFmtId="0" fontId="5" fillId="0" borderId="2" xfId="0" applyFont="1" applyBorder="1" applyAlignment="1">
      <alignment vertical="center" wrapText="1"/>
    </xf>
    <xf numFmtId="0" fontId="4" fillId="0" borderId="2" xfId="0" applyFont="1" applyFill="1" applyBorder="1" applyAlignment="1">
      <alignment horizontal="right"/>
    </xf>
    <xf numFmtId="0" fontId="0" fillId="0" borderId="0" xfId="0" applyAlignment="1"/>
    <xf numFmtId="37" fontId="1" fillId="0" borderId="1" xfId="1" applyNumberFormat="1" applyBorder="1" applyAlignment="1">
      <alignment horizontal="right"/>
    </xf>
    <xf numFmtId="0" fontId="0" fillId="0" borderId="0" xfId="0" applyFill="1" applyAlignment="1"/>
    <xf numFmtId="37" fontId="0" fillId="0" borderId="3" xfId="0" applyNumberFormat="1" applyBorder="1" applyAlignment="1">
      <alignment horizontal="right"/>
    </xf>
    <xf numFmtId="0" fontId="4" fillId="0" borderId="0" xfId="0" applyFont="1" applyAlignment="1"/>
    <xf numFmtId="37" fontId="4" fillId="0" borderId="3" xfId="1" applyNumberFormat="1" applyFont="1" applyBorder="1" applyAlignment="1">
      <alignment horizontal="right"/>
    </xf>
    <xf numFmtId="0" fontId="0" fillId="0" borderId="1" xfId="0" applyFill="1" applyBorder="1" applyAlignment="1">
      <alignment horizontal="left" vertical="center" wrapText="1"/>
    </xf>
    <xf numFmtId="0" fontId="0" fillId="2" borderId="2" xfId="0" applyFill="1" applyBorder="1" applyAlignment="1">
      <alignment vertical="center"/>
    </xf>
    <xf numFmtId="0" fontId="7" fillId="0" borderId="2" xfId="0" applyFont="1" applyBorder="1" applyAlignment="1">
      <alignment horizontal="center" vertical="center" wrapText="1"/>
    </xf>
    <xf numFmtId="0" fontId="0" fillId="0" borderId="2" xfId="0" applyBorder="1" applyAlignment="1">
      <alignment vertical="center"/>
    </xf>
    <xf numFmtId="37" fontId="0" fillId="0" borderId="2" xfId="0" applyNumberFormat="1" applyBorder="1" applyAlignment="1">
      <alignment horizontal="right"/>
    </xf>
    <xf numFmtId="0" fontId="8" fillId="0" borderId="4" xfId="0" applyFont="1" applyFill="1" applyBorder="1" applyAlignment="1"/>
    <xf numFmtId="0" fontId="0" fillId="0" borderId="5" xfId="0" applyFill="1" applyBorder="1" applyAlignment="1"/>
    <xf numFmtId="0" fontId="0" fillId="0" borderId="2" xfId="0" applyFill="1" applyBorder="1" applyAlignment="1">
      <alignment vertical="center"/>
    </xf>
    <xf numFmtId="0" fontId="5" fillId="0" borderId="4" xfId="0" applyFont="1" applyFill="1" applyBorder="1" applyAlignment="1"/>
    <xf numFmtId="0" fontId="0" fillId="0" borderId="4" xfId="0" applyFill="1" applyBorder="1" applyAlignment="1">
      <alignment vertical="center" wrapText="1"/>
    </xf>
    <xf numFmtId="0" fontId="0" fillId="0" borderId="5" xfId="0" applyFill="1" applyBorder="1" applyAlignment="1">
      <alignment vertical="center" wrapText="1"/>
    </xf>
    <xf numFmtId="0" fontId="4" fillId="0" borderId="2" xfId="0" applyFont="1" applyBorder="1" applyAlignment="1">
      <alignment vertical="center"/>
    </xf>
    <xf numFmtId="37" fontId="4" fillId="0" borderId="2" xfId="0" applyNumberFormat="1" applyFont="1" applyBorder="1" applyAlignment="1">
      <alignment horizontal="right"/>
    </xf>
    <xf numFmtId="0" fontId="9" fillId="0" borderId="0" xfId="0" applyFont="1"/>
    <xf numFmtId="0" fontId="4" fillId="0" borderId="0" xfId="0" applyFont="1"/>
    <xf numFmtId="37" fontId="0" fillId="0" borderId="0" xfId="0" applyNumberFormat="1" applyBorder="1"/>
    <xf numFmtId="0" fontId="5" fillId="0" borderId="2" xfId="0" applyFont="1" applyBorder="1"/>
    <xf numFmtId="0" fontId="0" fillId="0" borderId="2" xfId="0" applyBorder="1" applyAlignment="1">
      <alignment horizontal="right"/>
    </xf>
    <xf numFmtId="0" fontId="5" fillId="0" borderId="2" xfId="0" applyFont="1" applyFill="1" applyBorder="1" applyAlignment="1">
      <alignment wrapText="1"/>
    </xf>
    <xf numFmtId="0" fontId="5" fillId="0" borderId="2" xfId="0" applyFont="1" applyFill="1" applyBorder="1"/>
    <xf numFmtId="0" fontId="9" fillId="0" borderId="0" xfId="0" applyFont="1" applyAlignment="1">
      <alignment horizontal="left" vertical="center" wrapText="1"/>
    </xf>
    <xf numFmtId="0" fontId="0" fillId="0" borderId="0" xfId="0" applyAlignment="1">
      <alignment horizontal="left" vertical="center" wrapText="1"/>
    </xf>
    <xf numFmtId="0" fontId="0" fillId="0" borderId="0" xfId="0" applyAlignment="1">
      <alignment horizontal="left" vertical="center" wrapText="1"/>
    </xf>
    <xf numFmtId="0" fontId="4" fillId="0" borderId="0" xfId="0" applyFont="1" applyAlignment="1">
      <alignment horizontal="left" vertical="center" wrapText="1"/>
    </xf>
    <xf numFmtId="0" fontId="5" fillId="0" borderId="0" xfId="0" applyFont="1" applyAlignment="1">
      <alignment horizontal="left" vertical="center" wrapText="1"/>
    </xf>
    <xf numFmtId="0" fontId="5" fillId="0" borderId="0" xfId="0" applyFont="1" applyAlignment="1">
      <alignment horizontal="left" vertical="center" wrapText="1"/>
    </xf>
    <xf numFmtId="0" fontId="10" fillId="0" borderId="1" xfId="0" applyFont="1" applyBorder="1" applyAlignment="1">
      <alignment horizontal="left" vertical="center" wrapText="1"/>
    </xf>
    <xf numFmtId="0" fontId="10" fillId="3" borderId="6" xfId="0" applyFont="1" applyFill="1" applyBorder="1" applyAlignment="1">
      <alignment horizontal="center" vertical="center" wrapText="1"/>
    </xf>
    <xf numFmtId="0" fontId="4" fillId="0" borderId="6" xfId="0" applyFont="1" applyBorder="1" applyAlignment="1">
      <alignment horizontal="center" vertical="center" wrapText="1"/>
    </xf>
    <xf numFmtId="0" fontId="10" fillId="3" borderId="7" xfId="0" applyFont="1" applyFill="1" applyBorder="1" applyAlignment="1">
      <alignment horizontal="center" vertical="center" wrapText="1"/>
    </xf>
    <xf numFmtId="0" fontId="4" fillId="0" borderId="7" xfId="0" applyFont="1" applyBorder="1" applyAlignment="1">
      <alignment horizontal="center" vertical="center" wrapText="1"/>
    </xf>
    <xf numFmtId="0" fontId="4" fillId="0" borderId="0" xfId="0" applyFont="1" applyAlignment="1">
      <alignment horizontal="left" vertical="top" wrapText="1"/>
    </xf>
    <xf numFmtId="0" fontId="11" fillId="0" borderId="2" xfId="0" applyFont="1" applyBorder="1" applyAlignment="1">
      <alignment horizontal="left" vertical="center" wrapText="1"/>
    </xf>
    <xf numFmtId="0" fontId="5" fillId="0" borderId="2" xfId="0" applyFont="1" applyBorder="1" applyAlignment="1">
      <alignment horizontal="left" vertical="center" wrapText="1"/>
    </xf>
    <xf numFmtId="0" fontId="12" fillId="0" borderId="2" xfId="0" applyFont="1" applyBorder="1" applyAlignment="1">
      <alignment horizontal="left" vertical="center" wrapText="1"/>
    </xf>
    <xf numFmtId="0" fontId="13" fillId="0" borderId="2" xfId="0" applyFont="1" applyBorder="1" applyAlignment="1">
      <alignment vertical="center" wrapText="1"/>
    </xf>
    <xf numFmtId="0" fontId="13" fillId="0" borderId="2" xfId="0" applyFont="1" applyBorder="1" applyAlignment="1">
      <alignment wrapText="1"/>
    </xf>
    <xf numFmtId="9" fontId="5" fillId="0" borderId="2" xfId="2" applyFont="1" applyBorder="1" applyAlignment="1">
      <alignment horizontal="left" vertical="center" wrapText="1"/>
    </xf>
    <xf numFmtId="0" fontId="14" fillId="0" borderId="0" xfId="0" applyFont="1" applyBorder="1" applyAlignment="1">
      <alignment horizontal="left" vertical="center" wrapText="1"/>
    </xf>
    <xf numFmtId="0" fontId="15" fillId="0" borderId="0" xfId="0" applyFont="1" applyBorder="1" applyAlignment="1">
      <alignment horizontal="left" vertical="center" wrapText="1"/>
    </xf>
    <xf numFmtId="0" fontId="13" fillId="3" borderId="2" xfId="0" applyFont="1" applyFill="1" applyBorder="1" applyAlignment="1">
      <alignment horizontal="center" vertical="center" wrapText="1"/>
    </xf>
    <xf numFmtId="0" fontId="4" fillId="0" borderId="2" xfId="0" applyFont="1" applyBorder="1" applyAlignment="1">
      <alignment horizontal="center" vertical="center" wrapText="1"/>
    </xf>
    <xf numFmtId="0" fontId="13" fillId="0" borderId="2" xfId="0" applyFont="1" applyBorder="1" applyAlignment="1">
      <alignment horizontal="center" vertical="center" wrapText="1"/>
    </xf>
    <xf numFmtId="0" fontId="5" fillId="0" borderId="2" xfId="0" applyFont="1" applyBorder="1" applyAlignment="1">
      <alignment horizontal="center" vertical="center" wrapText="1"/>
    </xf>
    <xf numFmtId="0" fontId="16" fillId="0" borderId="2" xfId="0" applyFont="1" applyBorder="1" applyAlignment="1">
      <alignment horizontal="center" vertical="center" wrapText="1"/>
    </xf>
    <xf numFmtId="9" fontId="5" fillId="0" borderId="2" xfId="2" applyFont="1" applyBorder="1" applyAlignment="1">
      <alignment horizontal="center" vertical="center" wrapText="1"/>
    </xf>
    <xf numFmtId="0" fontId="0" fillId="0" borderId="0" xfId="0" applyAlignment="1">
      <alignment horizontal="right"/>
    </xf>
    <xf numFmtId="0" fontId="5" fillId="0" borderId="0" xfId="0" applyFont="1" applyAlignment="1">
      <alignment horizontal="left" vertical="top"/>
    </xf>
    <xf numFmtId="0" fontId="5" fillId="0" borderId="0" xfId="0" applyFont="1"/>
    <xf numFmtId="0" fontId="5" fillId="0" borderId="0" xfId="0" applyFont="1" applyAlignment="1">
      <alignment horizontal="right"/>
    </xf>
    <xf numFmtId="0" fontId="5" fillId="0" borderId="0" xfId="0" applyFont="1" applyAlignment="1">
      <alignment horizontal="left" wrapText="1"/>
    </xf>
    <xf numFmtId="0" fontId="10" fillId="0" borderId="0" xfId="0" applyFont="1"/>
    <xf numFmtId="0" fontId="5" fillId="0" borderId="4" xfId="0" applyFont="1" applyBorder="1" applyAlignment="1">
      <alignment horizontal="left" vertical="top" wrapText="1"/>
    </xf>
    <xf numFmtId="0" fontId="5" fillId="0" borderId="3" xfId="0" applyFont="1" applyBorder="1" applyAlignment="1">
      <alignment horizontal="left" vertical="top" wrapText="1"/>
    </xf>
    <xf numFmtId="0" fontId="5" fillId="0" borderId="5" xfId="0" applyFont="1" applyBorder="1" applyAlignment="1">
      <alignment horizontal="left" vertical="top" wrapText="1"/>
    </xf>
    <xf numFmtId="0" fontId="4" fillId="0" borderId="0" xfId="0" applyFont="1" applyFill="1" applyBorder="1" applyAlignment="1">
      <alignment horizontal="left" vertical="top"/>
    </xf>
    <xf numFmtId="0" fontId="0" fillId="0" borderId="4" xfId="0" applyBorder="1" applyAlignment="1">
      <alignment horizontal="left" vertical="top" wrapText="1"/>
    </xf>
    <xf numFmtId="0" fontId="0" fillId="0" borderId="3" xfId="0" applyBorder="1" applyAlignment="1">
      <alignment horizontal="left" vertical="top" wrapText="1"/>
    </xf>
    <xf numFmtId="0" fontId="0" fillId="0" borderId="5" xfId="0" applyBorder="1" applyAlignment="1">
      <alignment horizontal="left" vertical="top" wrapText="1"/>
    </xf>
    <xf numFmtId="0" fontId="0" fillId="0" borderId="0" xfId="0" applyBorder="1" applyAlignment="1">
      <alignment horizontal="left" vertical="top" wrapText="1"/>
    </xf>
    <xf numFmtId="0" fontId="0" fillId="0" borderId="0" xfId="0" applyBorder="1" applyAlignment="1">
      <alignment horizontal="right"/>
    </xf>
    <xf numFmtId="0" fontId="5" fillId="0" borderId="0" xfId="0" applyFont="1" applyAlignment="1">
      <alignment horizontal="left" vertical="top" wrapText="1"/>
    </xf>
    <xf numFmtId="0" fontId="0" fillId="0" borderId="0" xfId="0" applyAlignment="1">
      <alignment horizontal="left" vertical="top" wrapText="1"/>
    </xf>
    <xf numFmtId="0" fontId="5" fillId="0" borderId="2" xfId="0" applyFont="1" applyBorder="1" applyAlignment="1">
      <alignment horizontal="left" vertical="top" wrapText="1"/>
    </xf>
    <xf numFmtId="0" fontId="0" fillId="0" borderId="2" xfId="0" applyBorder="1" applyAlignment="1">
      <alignment horizontal="left" vertical="top" wrapText="1"/>
    </xf>
    <xf numFmtId="10" fontId="0" fillId="0" borderId="2" xfId="0" applyNumberFormat="1" applyBorder="1" applyAlignment="1">
      <alignment horizontal="right"/>
    </xf>
  </cellXfs>
  <cellStyles count="3">
    <cellStyle name="Comma" xfId="1" builtinId="3"/>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752475</xdr:colOff>
      <xdr:row>0</xdr:row>
      <xdr:rowOff>28575</xdr:rowOff>
    </xdr:from>
    <xdr:to>
      <xdr:col>1</xdr:col>
      <xdr:colOff>1838325</xdr:colOff>
      <xdr:row>0</xdr:row>
      <xdr:rowOff>481013</xdr:rowOff>
    </xdr:to>
    <xdr:pic>
      <xdr:nvPicPr>
        <xdr:cNvPr id="2" name="Picture 1" descr="C:\Users\elw14\AppData\Local\Temp\Temp1_vt-print-logo-formats (1).zip\Print Versions\Standard Logo\Standard_CMYK.jpg"/>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47750" y="28575"/>
          <a:ext cx="1085850" cy="452438"/>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142"/>
  <sheetViews>
    <sheetView showGridLines="0" tabSelected="1" showRuler="0" zoomScaleNormal="100" workbookViewId="0">
      <selection sqref="A1:XFD1"/>
    </sheetView>
  </sheetViews>
  <sheetFormatPr defaultColWidth="0" defaultRowHeight="12.75" customHeight="1" zeroHeight="1" x14ac:dyDescent="0.2"/>
  <cols>
    <col min="1" max="1" width="4.42578125" style="3" customWidth="1"/>
    <col min="2" max="2" width="27.85546875" customWidth="1"/>
    <col min="3" max="3" width="12.42578125" customWidth="1"/>
    <col min="4" max="4" width="14.7109375" customWidth="1"/>
    <col min="5" max="6" width="15.42578125" customWidth="1"/>
    <col min="7" max="7" width="0.7109375" customWidth="1"/>
  </cols>
  <sheetData>
    <row r="1" spans="1:6" s="1" customFormat="1" ht="39.75" customHeight="1" x14ac:dyDescent="0.2">
      <c r="A1" s="1" t="s">
        <v>0</v>
      </c>
    </row>
    <row r="2" spans="1:6" ht="18" x14ac:dyDescent="0.2">
      <c r="A2" s="2" t="s">
        <v>1</v>
      </c>
      <c r="B2" s="2"/>
      <c r="C2" s="2"/>
      <c r="D2" s="2"/>
      <c r="E2" s="2"/>
      <c r="F2" s="2"/>
    </row>
    <row r="3" spans="1:6" x14ac:dyDescent="0.2"/>
    <row r="4" spans="1:6" ht="50.25" customHeight="1" x14ac:dyDescent="0.2">
      <c r="A4" s="4" t="s">
        <v>2</v>
      </c>
      <c r="B4" s="5" t="s">
        <v>3</v>
      </c>
      <c r="C4" s="6"/>
      <c r="D4" s="6"/>
      <c r="E4" s="6"/>
      <c r="F4" s="6"/>
    </row>
    <row r="5" spans="1:6" x14ac:dyDescent="0.2">
      <c r="A5" s="4" t="s">
        <v>2</v>
      </c>
      <c r="B5" s="7"/>
      <c r="C5" s="8" t="s">
        <v>4</v>
      </c>
      <c r="D5" s="8"/>
      <c r="E5" s="8" t="s">
        <v>5</v>
      </c>
      <c r="F5" s="8"/>
    </row>
    <row r="6" spans="1:6" x14ac:dyDescent="0.2">
      <c r="A6" s="4" t="s">
        <v>2</v>
      </c>
      <c r="B6" s="9"/>
      <c r="C6" s="10" t="s">
        <v>6</v>
      </c>
      <c r="D6" s="10" t="s">
        <v>7</v>
      </c>
      <c r="E6" s="10" t="s">
        <v>6</v>
      </c>
      <c r="F6" s="10" t="s">
        <v>7</v>
      </c>
    </row>
    <row r="7" spans="1:6" x14ac:dyDescent="0.2">
      <c r="A7" s="4" t="s">
        <v>2</v>
      </c>
      <c r="B7" s="11" t="s">
        <v>8</v>
      </c>
      <c r="C7" s="12"/>
      <c r="D7" s="12"/>
      <c r="E7" s="12"/>
      <c r="F7" s="12"/>
    </row>
    <row r="8" spans="1:6" ht="25.5" x14ac:dyDescent="0.2">
      <c r="A8" s="4" t="s">
        <v>2</v>
      </c>
      <c r="B8" s="13" t="s">
        <v>9</v>
      </c>
      <c r="C8">
        <v>3453</v>
      </c>
      <c r="D8" s="14">
        <v>2801</v>
      </c>
      <c r="E8" s="14">
        <v>23</v>
      </c>
      <c r="F8" s="14">
        <v>8</v>
      </c>
    </row>
    <row r="9" spans="1:6" x14ac:dyDescent="0.2">
      <c r="A9" s="4" t="s">
        <v>2</v>
      </c>
      <c r="B9" s="15" t="s">
        <v>10</v>
      </c>
      <c r="C9" s="14">
        <v>386</v>
      </c>
      <c r="D9" s="14">
        <v>217</v>
      </c>
      <c r="E9" s="14">
        <v>9</v>
      </c>
      <c r="F9" s="14">
        <v>4</v>
      </c>
    </row>
    <row r="10" spans="1:6" x14ac:dyDescent="0.2">
      <c r="A10" s="4" t="s">
        <v>2</v>
      </c>
      <c r="B10" s="15" t="s">
        <v>11</v>
      </c>
      <c r="C10" s="14">
        <v>11577</v>
      </c>
      <c r="D10" s="14">
        <v>8691</v>
      </c>
      <c r="E10" s="14">
        <v>353</v>
      </c>
      <c r="F10" s="14">
        <v>208</v>
      </c>
    </row>
    <row r="11" spans="1:6" x14ac:dyDescent="0.2">
      <c r="A11" s="4" t="s">
        <v>2</v>
      </c>
      <c r="B11" s="16" t="s">
        <v>12</v>
      </c>
      <c r="C11" s="17">
        <f>SUM(C8:C10)</f>
        <v>15416</v>
      </c>
      <c r="D11" s="17">
        <f>SUM(D8:D10)</f>
        <v>11709</v>
      </c>
      <c r="E11" s="17">
        <f>SUM(E8:E10)</f>
        <v>385</v>
      </c>
      <c r="F11" s="17">
        <f>SUM(F8:F10)</f>
        <v>220</v>
      </c>
    </row>
    <row r="12" spans="1:6" ht="25.5" x14ac:dyDescent="0.2">
      <c r="A12" s="4" t="s">
        <v>2</v>
      </c>
      <c r="B12" s="13" t="s">
        <v>13</v>
      </c>
      <c r="C12" s="14">
        <v>31</v>
      </c>
      <c r="D12" s="14">
        <v>24</v>
      </c>
      <c r="E12" s="14">
        <v>13</v>
      </c>
      <c r="F12" s="14">
        <v>13</v>
      </c>
    </row>
    <row r="13" spans="1:6" x14ac:dyDescent="0.2">
      <c r="A13" s="4" t="s">
        <v>2</v>
      </c>
      <c r="B13" s="16" t="s">
        <v>14</v>
      </c>
      <c r="C13" s="17">
        <f>SUM(C11:C12)</f>
        <v>15447</v>
      </c>
      <c r="D13" s="17">
        <f>SUM(D11:D12)</f>
        <v>11733</v>
      </c>
      <c r="E13" s="17">
        <f>SUM(E11:E12)</f>
        <v>398</v>
      </c>
      <c r="F13" s="17">
        <f>SUM(F11:F12)</f>
        <v>233</v>
      </c>
    </row>
    <row r="14" spans="1:6" x14ac:dyDescent="0.2">
      <c r="A14" s="4" t="s">
        <v>2</v>
      </c>
      <c r="B14" s="11" t="s">
        <v>15</v>
      </c>
      <c r="C14" s="18"/>
      <c r="D14" s="18"/>
      <c r="E14" s="18"/>
      <c r="F14" s="18"/>
    </row>
    <row r="15" spans="1:6" x14ac:dyDescent="0.2">
      <c r="A15" s="4" t="s">
        <v>2</v>
      </c>
      <c r="B15" s="19" t="s">
        <v>16</v>
      </c>
      <c r="C15" s="20">
        <v>754</v>
      </c>
      <c r="D15" s="20">
        <v>650</v>
      </c>
      <c r="E15" s="20">
        <v>216</v>
      </c>
      <c r="F15" s="20">
        <v>159</v>
      </c>
    </row>
    <row r="16" spans="1:6" x14ac:dyDescent="0.2">
      <c r="A16" s="4" t="s">
        <v>2</v>
      </c>
      <c r="B16" s="19" t="s">
        <v>11</v>
      </c>
      <c r="C16" s="20">
        <v>1990</v>
      </c>
      <c r="D16" s="20">
        <v>1565</v>
      </c>
      <c r="E16" s="20">
        <v>1024</v>
      </c>
      <c r="F16" s="20">
        <v>681</v>
      </c>
    </row>
    <row r="17" spans="1:6" ht="25.5" x14ac:dyDescent="0.2">
      <c r="A17" s="4" t="s">
        <v>2</v>
      </c>
      <c r="B17" s="21" t="s">
        <v>17</v>
      </c>
      <c r="C17" s="20"/>
      <c r="D17" s="20"/>
      <c r="E17" s="20"/>
      <c r="F17" s="20"/>
    </row>
    <row r="18" spans="1:6" x14ac:dyDescent="0.2">
      <c r="A18" s="4" t="s">
        <v>2</v>
      </c>
      <c r="B18" s="16" t="s">
        <v>18</v>
      </c>
      <c r="C18" s="22">
        <f>SUM(C15:C17)</f>
        <v>2744</v>
      </c>
      <c r="D18" s="22">
        <f>SUM(D15:D17)</f>
        <v>2215</v>
      </c>
      <c r="E18" s="22">
        <f>SUM(E15:E17)</f>
        <v>1240</v>
      </c>
      <c r="F18" s="22">
        <f>SUM(F15:F17)</f>
        <v>840</v>
      </c>
    </row>
    <row r="19" spans="1:6" x14ac:dyDescent="0.2">
      <c r="A19" s="4" t="s">
        <v>2</v>
      </c>
      <c r="B19" s="23" t="s">
        <v>19</v>
      </c>
      <c r="C19" s="23"/>
      <c r="D19" s="23"/>
      <c r="E19" s="23"/>
      <c r="F19" s="24">
        <f>SUM(C13:F13)</f>
        <v>27811</v>
      </c>
    </row>
    <row r="20" spans="1:6" x14ac:dyDescent="0.2">
      <c r="A20" s="4" t="s">
        <v>2</v>
      </c>
      <c r="B20" s="25" t="s">
        <v>20</v>
      </c>
      <c r="C20" s="25"/>
      <c r="D20" s="25"/>
      <c r="E20" s="25"/>
      <c r="F20" s="26">
        <f>SUM(C18:F18)</f>
        <v>7039</v>
      </c>
    </row>
    <row r="21" spans="1:6" x14ac:dyDescent="0.2">
      <c r="A21" s="4" t="s">
        <v>2</v>
      </c>
      <c r="B21" s="27" t="s">
        <v>21</v>
      </c>
      <c r="C21" s="27"/>
      <c r="D21" s="27"/>
      <c r="E21" s="27"/>
      <c r="F21" s="28">
        <f>SUM(F19:F20)</f>
        <v>34850</v>
      </c>
    </row>
    <row r="22" spans="1:6" x14ac:dyDescent="0.2"/>
    <row r="23" spans="1:6" ht="91.5" customHeight="1" x14ac:dyDescent="0.2">
      <c r="A23" s="4" t="s">
        <v>22</v>
      </c>
      <c r="B23" s="5" t="s">
        <v>23</v>
      </c>
      <c r="C23" s="29"/>
      <c r="D23" s="29"/>
      <c r="E23" s="29"/>
      <c r="F23" s="29"/>
    </row>
    <row r="24" spans="1:6" ht="60" x14ac:dyDescent="0.2">
      <c r="A24" s="4" t="s">
        <v>22</v>
      </c>
      <c r="B24" s="30"/>
      <c r="C24" s="30"/>
      <c r="D24" s="31" t="s">
        <v>24</v>
      </c>
      <c r="E24" s="31" t="s">
        <v>25</v>
      </c>
      <c r="F24" s="31" t="s">
        <v>26</v>
      </c>
    </row>
    <row r="25" spans="1:6" x14ac:dyDescent="0.2">
      <c r="A25" s="4" t="s">
        <v>22</v>
      </c>
      <c r="B25" s="32" t="s">
        <v>27</v>
      </c>
      <c r="C25" s="32"/>
      <c r="D25" s="33">
        <v>419</v>
      </c>
      <c r="E25" s="33">
        <v>1824</v>
      </c>
      <c r="F25" s="33"/>
    </row>
    <row r="26" spans="1:6" x14ac:dyDescent="0.2">
      <c r="A26" s="4" t="s">
        <v>22</v>
      </c>
      <c r="B26" s="34" t="s">
        <v>28</v>
      </c>
      <c r="C26" s="35"/>
      <c r="D26" s="33">
        <v>448</v>
      </c>
      <c r="E26" s="33">
        <v>1791</v>
      </c>
      <c r="F26" s="33"/>
    </row>
    <row r="27" spans="1:6" x14ac:dyDescent="0.2">
      <c r="A27" s="4" t="s">
        <v>22</v>
      </c>
      <c r="B27" s="36" t="s">
        <v>29</v>
      </c>
      <c r="C27" s="36"/>
      <c r="D27" s="33">
        <v>300</v>
      </c>
      <c r="E27" s="33">
        <v>1173</v>
      </c>
      <c r="F27" s="33"/>
    </row>
    <row r="28" spans="1:6" x14ac:dyDescent="0.2">
      <c r="A28" s="4" t="s">
        <v>22</v>
      </c>
      <c r="B28" s="37" t="s">
        <v>30</v>
      </c>
      <c r="C28" s="35"/>
      <c r="D28" s="33">
        <v>3997</v>
      </c>
      <c r="E28" s="33">
        <v>18100</v>
      </c>
      <c r="F28" s="33"/>
    </row>
    <row r="29" spans="1:6" ht="15" customHeight="1" x14ac:dyDescent="0.2">
      <c r="A29" s="4" t="s">
        <v>22</v>
      </c>
      <c r="B29" s="36" t="s">
        <v>31</v>
      </c>
      <c r="C29" s="36"/>
      <c r="D29" s="33">
        <v>6</v>
      </c>
      <c r="E29" s="33">
        <v>34</v>
      </c>
      <c r="F29" s="33"/>
    </row>
    <row r="30" spans="1:6" x14ac:dyDescent="0.2">
      <c r="A30" s="4" t="s">
        <v>22</v>
      </c>
      <c r="B30" s="36" t="s">
        <v>32</v>
      </c>
      <c r="C30" s="36"/>
      <c r="D30" s="33">
        <v>630</v>
      </c>
      <c r="E30" s="33">
        <v>2738</v>
      </c>
      <c r="F30" s="33"/>
    </row>
    <row r="31" spans="1:6" ht="26.25" customHeight="1" x14ac:dyDescent="0.2">
      <c r="A31" s="4" t="s">
        <v>22</v>
      </c>
      <c r="B31" s="38" t="s">
        <v>33</v>
      </c>
      <c r="C31" s="39"/>
      <c r="D31" s="33">
        <v>8</v>
      </c>
      <c r="E31" s="33">
        <v>31</v>
      </c>
      <c r="F31" s="33"/>
    </row>
    <row r="32" spans="1:6" x14ac:dyDescent="0.2">
      <c r="A32" s="4" t="s">
        <v>22</v>
      </c>
      <c r="B32" s="36" t="s">
        <v>34</v>
      </c>
      <c r="C32" s="36"/>
      <c r="D32" s="33">
        <v>362</v>
      </c>
      <c r="E32" s="33">
        <v>1336</v>
      </c>
      <c r="F32" s="33"/>
    </row>
    <row r="33" spans="1:6" x14ac:dyDescent="0.2">
      <c r="A33" s="4" t="s">
        <v>22</v>
      </c>
      <c r="B33" s="36" t="s">
        <v>35</v>
      </c>
      <c r="C33" s="36"/>
      <c r="D33" s="33">
        <v>115</v>
      </c>
      <c r="E33" s="33">
        <v>703</v>
      </c>
      <c r="F33" s="33"/>
    </row>
    <row r="34" spans="1:6" x14ac:dyDescent="0.2">
      <c r="A34" s="4" t="s">
        <v>22</v>
      </c>
      <c r="B34" s="40" t="s">
        <v>36</v>
      </c>
      <c r="C34" s="40"/>
      <c r="D34" s="41">
        <f>SUM(D25:D33)</f>
        <v>6285</v>
      </c>
      <c r="E34" s="41">
        <f>SUM(E25:E33)</f>
        <v>27730</v>
      </c>
      <c r="F34" s="41">
        <f>SUM(F25:F33)</f>
        <v>0</v>
      </c>
    </row>
    <row r="35" spans="1:6" x14ac:dyDescent="0.2"/>
    <row r="36" spans="1:6" ht="15.75" x14ac:dyDescent="0.25">
      <c r="B36" s="42" t="s">
        <v>37</v>
      </c>
    </row>
    <row r="37" spans="1:6" x14ac:dyDescent="0.2">
      <c r="A37" s="4" t="s">
        <v>38</v>
      </c>
      <c r="B37" s="43" t="s">
        <v>39</v>
      </c>
      <c r="F37" s="44"/>
    </row>
    <row r="38" spans="1:6" x14ac:dyDescent="0.2">
      <c r="A38" s="4" t="s">
        <v>38</v>
      </c>
      <c r="B38" s="45" t="s">
        <v>40</v>
      </c>
      <c r="C38" s="46"/>
      <c r="F38" s="44"/>
    </row>
    <row r="39" spans="1:6" x14ac:dyDescent="0.2">
      <c r="A39" s="4" t="s">
        <v>38</v>
      </c>
      <c r="B39" s="45" t="s">
        <v>41</v>
      </c>
      <c r="C39" s="46">
        <v>40</v>
      </c>
      <c r="F39" s="44"/>
    </row>
    <row r="40" spans="1:6" x14ac:dyDescent="0.2">
      <c r="A40" s="4" t="s">
        <v>38</v>
      </c>
      <c r="B40" s="45" t="s">
        <v>42</v>
      </c>
      <c r="C40" s="46">
        <v>6111</v>
      </c>
      <c r="F40" s="44"/>
    </row>
    <row r="41" spans="1:6" x14ac:dyDescent="0.2">
      <c r="A41" s="4" t="s">
        <v>38</v>
      </c>
      <c r="B41" s="45" t="s">
        <v>43</v>
      </c>
      <c r="C41" s="46">
        <v>264</v>
      </c>
      <c r="F41" s="44"/>
    </row>
    <row r="42" spans="1:6" x14ac:dyDescent="0.2">
      <c r="A42" s="4" t="s">
        <v>38</v>
      </c>
      <c r="B42" s="45" t="s">
        <v>44</v>
      </c>
      <c r="C42" s="46">
        <v>1526</v>
      </c>
      <c r="F42" s="44"/>
    </row>
    <row r="43" spans="1:6" x14ac:dyDescent="0.2">
      <c r="A43" s="4" t="s">
        <v>38</v>
      </c>
      <c r="B43" s="45" t="s">
        <v>45</v>
      </c>
      <c r="C43" s="46">
        <v>24</v>
      </c>
      <c r="F43" s="44"/>
    </row>
    <row r="44" spans="1:6" ht="25.5" x14ac:dyDescent="0.2">
      <c r="A44" s="4" t="s">
        <v>38</v>
      </c>
      <c r="B44" s="47" t="s">
        <v>46</v>
      </c>
      <c r="C44" s="46">
        <v>472</v>
      </c>
      <c r="F44" s="44"/>
    </row>
    <row r="45" spans="1:6" ht="25.5" x14ac:dyDescent="0.2">
      <c r="A45" s="4" t="s">
        <v>38</v>
      </c>
      <c r="B45" s="47" t="s">
        <v>47</v>
      </c>
      <c r="C45" s="46">
        <v>122</v>
      </c>
      <c r="F45" s="44"/>
    </row>
    <row r="46" spans="1:6" x14ac:dyDescent="0.2">
      <c r="A46" s="4" t="s">
        <v>38</v>
      </c>
      <c r="B46" s="48" t="s">
        <v>48</v>
      </c>
      <c r="C46" s="46"/>
      <c r="F46" s="44"/>
    </row>
    <row r="47" spans="1:6" x14ac:dyDescent="0.2"/>
    <row r="48" spans="1:6" ht="15.75" x14ac:dyDescent="0.2">
      <c r="B48" s="49"/>
      <c r="C48" s="50"/>
      <c r="D48" s="50"/>
      <c r="E48" s="50"/>
      <c r="F48" s="50"/>
    </row>
    <row r="49" spans="1:256" ht="15.75" x14ac:dyDescent="0.2">
      <c r="B49" s="49" t="s">
        <v>49</v>
      </c>
      <c r="C49" s="50"/>
      <c r="D49" s="50"/>
      <c r="E49" s="50"/>
      <c r="F49" s="50"/>
    </row>
    <row r="50" spans="1:256" ht="54.75" customHeight="1" x14ac:dyDescent="0.2">
      <c r="B50" s="51" t="s">
        <v>50</v>
      </c>
      <c r="C50" s="51"/>
      <c r="D50" s="51"/>
      <c r="E50" s="51"/>
      <c r="F50" s="51"/>
    </row>
    <row r="51" spans="1:256" ht="54.75" customHeight="1" x14ac:dyDescent="0.2">
      <c r="B51" s="52" t="s">
        <v>51</v>
      </c>
      <c r="C51" s="52"/>
      <c r="D51" s="50"/>
      <c r="E51" s="50"/>
      <c r="F51" s="50"/>
    </row>
    <row r="52" spans="1:256" s="54" customFormat="1" ht="54.75" customHeight="1" x14ac:dyDescent="0.2">
      <c r="A52" s="3"/>
      <c r="B52" s="53" t="s">
        <v>52</v>
      </c>
      <c r="C52" s="53"/>
      <c r="D52" s="53"/>
      <c r="E52" s="53"/>
      <c r="F52" s="53"/>
      <c r="G52" s="53"/>
      <c r="H52" s="53"/>
      <c r="I52" s="53"/>
      <c r="J52" s="53"/>
      <c r="K52" s="53"/>
      <c r="L52" s="53"/>
      <c r="M52" s="53"/>
      <c r="N52" s="53"/>
      <c r="O52" s="53"/>
      <c r="P52" s="53"/>
      <c r="Q52" s="53"/>
      <c r="R52" s="53"/>
      <c r="S52" s="53"/>
      <c r="T52" s="53"/>
      <c r="U52" s="53"/>
      <c r="V52" s="53"/>
      <c r="W52" s="53"/>
      <c r="X52" s="53"/>
      <c r="Y52" s="53"/>
      <c r="Z52" s="53"/>
      <c r="AA52" s="53"/>
      <c r="AB52" s="53"/>
      <c r="AC52" s="53"/>
      <c r="AD52" s="53"/>
      <c r="AE52" s="53"/>
      <c r="AF52" s="53"/>
      <c r="AG52" s="53"/>
      <c r="AH52" s="53"/>
      <c r="AI52" s="53"/>
      <c r="AJ52" s="53"/>
      <c r="AK52" s="53"/>
      <c r="AL52" s="53"/>
      <c r="AM52" s="53"/>
      <c r="AN52" s="53"/>
      <c r="AO52" s="53"/>
      <c r="AP52" s="53"/>
      <c r="AQ52" s="53"/>
      <c r="AR52" s="53"/>
      <c r="AS52" s="53"/>
      <c r="AT52" s="53"/>
      <c r="AU52" s="53"/>
      <c r="AV52" s="53"/>
      <c r="AW52" s="53"/>
      <c r="AX52" s="53"/>
      <c r="AY52" s="53"/>
      <c r="AZ52" s="53"/>
      <c r="BA52" s="53"/>
      <c r="BB52" s="53"/>
      <c r="BC52" s="53"/>
      <c r="BD52" s="53"/>
      <c r="BE52" s="53"/>
      <c r="BF52" s="53"/>
      <c r="BG52" s="53"/>
      <c r="BH52" s="53"/>
      <c r="BI52" s="53"/>
      <c r="BJ52" s="53"/>
      <c r="BK52" s="53"/>
      <c r="BL52" s="53"/>
      <c r="BM52" s="53"/>
      <c r="BN52" s="53"/>
      <c r="BO52" s="53"/>
      <c r="BP52" s="53"/>
      <c r="BQ52" s="53"/>
      <c r="BR52" s="53"/>
      <c r="BS52" s="53"/>
      <c r="BT52" s="53"/>
      <c r="BU52" s="53"/>
      <c r="BV52" s="53"/>
      <c r="BW52" s="53"/>
      <c r="BX52" s="53"/>
      <c r="BY52" s="53"/>
      <c r="BZ52" s="53"/>
      <c r="CA52" s="53"/>
      <c r="CB52" s="53"/>
      <c r="CC52" s="53"/>
      <c r="CD52" s="53"/>
      <c r="CE52" s="53"/>
      <c r="CF52" s="53"/>
      <c r="CG52" s="53"/>
      <c r="CH52" s="53"/>
      <c r="CI52" s="53"/>
      <c r="CJ52" s="53"/>
      <c r="CK52" s="53"/>
      <c r="CL52" s="53"/>
      <c r="CM52" s="53"/>
      <c r="CN52" s="53"/>
      <c r="CO52" s="53"/>
      <c r="CP52" s="53"/>
      <c r="CQ52" s="53"/>
      <c r="CR52" s="53"/>
      <c r="CS52" s="53"/>
      <c r="CT52" s="53"/>
      <c r="CU52" s="53"/>
      <c r="CV52" s="53"/>
      <c r="CW52" s="53"/>
      <c r="CX52" s="53"/>
      <c r="CY52" s="53"/>
      <c r="CZ52" s="53"/>
      <c r="DA52" s="53"/>
      <c r="DB52" s="53"/>
      <c r="DC52" s="53"/>
      <c r="DD52" s="53"/>
      <c r="DE52" s="53"/>
      <c r="DF52" s="53"/>
      <c r="DG52" s="53"/>
      <c r="DH52" s="53"/>
      <c r="DI52" s="53"/>
      <c r="DJ52" s="53"/>
      <c r="DK52" s="53"/>
      <c r="DL52" s="53"/>
      <c r="DM52" s="53"/>
      <c r="DN52" s="53"/>
      <c r="DO52" s="53"/>
      <c r="DP52" s="53"/>
      <c r="DQ52" s="53"/>
      <c r="DR52" s="53"/>
      <c r="DS52" s="53"/>
      <c r="DT52" s="53"/>
      <c r="DU52" s="53"/>
      <c r="DV52" s="53"/>
      <c r="DW52" s="53"/>
      <c r="DX52" s="53"/>
      <c r="DY52" s="53"/>
      <c r="DZ52" s="53"/>
      <c r="EA52" s="53"/>
      <c r="EB52" s="53"/>
      <c r="EC52" s="53"/>
      <c r="ED52" s="53"/>
      <c r="EE52" s="53"/>
      <c r="EF52" s="53"/>
      <c r="EG52" s="53"/>
      <c r="EH52" s="53"/>
      <c r="EI52" s="53"/>
      <c r="EJ52" s="53"/>
      <c r="EK52" s="53"/>
      <c r="EL52" s="53"/>
      <c r="EM52" s="53"/>
      <c r="EN52" s="53"/>
      <c r="EO52" s="53"/>
      <c r="EP52" s="53"/>
      <c r="EQ52" s="53"/>
      <c r="ER52" s="53"/>
      <c r="ES52" s="53"/>
      <c r="ET52" s="53"/>
      <c r="EU52" s="53"/>
      <c r="EV52" s="53"/>
      <c r="EW52" s="53"/>
      <c r="EX52" s="53"/>
      <c r="EY52" s="53"/>
      <c r="EZ52" s="53"/>
      <c r="FA52" s="53"/>
      <c r="FB52" s="53"/>
      <c r="FC52" s="53"/>
      <c r="FD52" s="53"/>
      <c r="FE52" s="53"/>
      <c r="FF52" s="53"/>
      <c r="FG52" s="53"/>
      <c r="FH52" s="53"/>
      <c r="FI52" s="53"/>
      <c r="FJ52" s="53"/>
      <c r="FK52" s="53"/>
      <c r="FL52" s="53"/>
      <c r="FM52" s="53"/>
      <c r="FN52" s="53"/>
      <c r="FO52" s="53"/>
      <c r="FP52" s="53"/>
      <c r="FQ52" s="53"/>
      <c r="FR52" s="53"/>
      <c r="FS52" s="53"/>
      <c r="FT52" s="53"/>
      <c r="FU52" s="53"/>
      <c r="FV52" s="53"/>
      <c r="FW52" s="53"/>
      <c r="FX52" s="53"/>
      <c r="FY52" s="53"/>
      <c r="FZ52" s="53"/>
      <c r="GA52" s="53"/>
      <c r="GB52" s="53"/>
      <c r="GC52" s="53"/>
      <c r="GD52" s="53"/>
      <c r="GE52" s="53"/>
      <c r="GF52" s="53"/>
      <c r="GG52" s="53"/>
      <c r="GH52" s="53"/>
      <c r="GI52" s="53"/>
      <c r="GJ52" s="53"/>
      <c r="GK52" s="53"/>
      <c r="GL52" s="53"/>
      <c r="GM52" s="53"/>
      <c r="GN52" s="53"/>
      <c r="GO52" s="53"/>
      <c r="GP52" s="53"/>
      <c r="GQ52" s="53"/>
      <c r="GR52" s="53"/>
      <c r="GS52" s="53"/>
      <c r="GT52" s="53"/>
      <c r="GU52" s="53"/>
      <c r="GV52" s="53"/>
      <c r="GW52" s="53"/>
      <c r="GX52" s="53"/>
      <c r="GY52" s="53"/>
      <c r="GZ52" s="53"/>
      <c r="HA52" s="53"/>
      <c r="HB52" s="53"/>
      <c r="HC52" s="53"/>
      <c r="HD52" s="53"/>
      <c r="HE52" s="53"/>
      <c r="HF52" s="53"/>
      <c r="HG52" s="53"/>
      <c r="HH52" s="53"/>
      <c r="HI52" s="53"/>
      <c r="HJ52" s="53"/>
      <c r="HK52" s="53"/>
      <c r="HL52" s="53"/>
      <c r="HM52" s="53"/>
      <c r="HN52" s="53"/>
      <c r="HO52" s="53"/>
      <c r="HP52" s="53"/>
      <c r="HQ52" s="53"/>
      <c r="HR52" s="53"/>
      <c r="HS52" s="53"/>
      <c r="HT52" s="53"/>
      <c r="HU52" s="53"/>
      <c r="HV52" s="53"/>
      <c r="HW52" s="53"/>
      <c r="HX52" s="53"/>
      <c r="HY52" s="53"/>
      <c r="HZ52" s="53"/>
      <c r="IA52" s="53"/>
      <c r="IB52" s="53"/>
      <c r="IC52" s="53"/>
      <c r="ID52" s="53"/>
      <c r="IE52" s="53"/>
      <c r="IF52" s="53"/>
      <c r="IG52" s="53"/>
      <c r="IH52" s="53"/>
      <c r="II52" s="53"/>
      <c r="IJ52" s="53"/>
      <c r="IK52" s="53"/>
      <c r="IL52" s="53"/>
      <c r="IM52" s="53"/>
      <c r="IN52" s="53"/>
      <c r="IO52" s="53"/>
      <c r="IP52" s="53"/>
      <c r="IQ52" s="53"/>
      <c r="IR52" s="53"/>
      <c r="IS52" s="53"/>
      <c r="IT52" s="53"/>
      <c r="IU52" s="53"/>
      <c r="IV52" s="53"/>
    </row>
    <row r="53" spans="1:256" s="54" customFormat="1" ht="54.75" customHeight="1" x14ac:dyDescent="0.2">
      <c r="A53" s="3"/>
      <c r="B53" s="53"/>
      <c r="C53" s="53"/>
      <c r="D53" s="53"/>
      <c r="E53" s="53"/>
      <c r="F53" s="53"/>
      <c r="G53" s="53"/>
      <c r="H53" s="53"/>
      <c r="I53" s="53"/>
      <c r="J53" s="53"/>
      <c r="K53" s="53"/>
      <c r="L53" s="53"/>
      <c r="M53" s="53"/>
      <c r="N53" s="53"/>
      <c r="O53" s="53"/>
      <c r="P53" s="53"/>
      <c r="Q53" s="53"/>
      <c r="R53" s="53"/>
      <c r="S53" s="53"/>
      <c r="T53" s="53"/>
      <c r="U53" s="53"/>
      <c r="V53" s="53"/>
      <c r="W53" s="53"/>
      <c r="X53" s="53"/>
      <c r="Y53" s="53"/>
      <c r="Z53" s="53"/>
      <c r="AA53" s="53"/>
      <c r="AB53" s="53"/>
      <c r="AC53" s="53"/>
      <c r="AD53" s="53"/>
      <c r="AE53" s="53"/>
      <c r="AF53" s="53"/>
      <c r="AG53" s="53"/>
      <c r="AH53" s="53"/>
      <c r="AI53" s="53"/>
      <c r="AJ53" s="53"/>
      <c r="AK53" s="53"/>
      <c r="AL53" s="53"/>
      <c r="AM53" s="53"/>
      <c r="AN53" s="53"/>
      <c r="AO53" s="53"/>
      <c r="AP53" s="53"/>
      <c r="AQ53" s="53"/>
      <c r="AR53" s="53"/>
      <c r="AS53" s="53"/>
      <c r="AT53" s="53"/>
      <c r="AU53" s="53"/>
      <c r="AV53" s="53"/>
      <c r="AW53" s="53"/>
      <c r="AX53" s="53"/>
      <c r="AY53" s="53"/>
      <c r="AZ53" s="53"/>
      <c r="BA53" s="53"/>
      <c r="BB53" s="53"/>
      <c r="BC53" s="53"/>
      <c r="BD53" s="53"/>
      <c r="BE53" s="53"/>
      <c r="BF53" s="53"/>
      <c r="BG53" s="53"/>
      <c r="BH53" s="53"/>
      <c r="BI53" s="53"/>
      <c r="BJ53" s="53"/>
      <c r="BK53" s="53"/>
      <c r="BL53" s="53"/>
      <c r="BM53" s="53"/>
      <c r="BN53" s="53"/>
      <c r="BO53" s="53"/>
      <c r="BP53" s="53"/>
      <c r="BQ53" s="53"/>
      <c r="BR53" s="53"/>
      <c r="BS53" s="53"/>
      <c r="BT53" s="53"/>
      <c r="BU53" s="53"/>
      <c r="BV53" s="53"/>
      <c r="BW53" s="53"/>
      <c r="BX53" s="53"/>
      <c r="BY53" s="53"/>
      <c r="BZ53" s="53"/>
      <c r="CA53" s="53"/>
      <c r="CB53" s="53"/>
      <c r="CC53" s="53"/>
      <c r="CD53" s="53"/>
      <c r="CE53" s="53"/>
      <c r="CF53" s="53"/>
      <c r="CG53" s="53"/>
      <c r="CH53" s="53"/>
      <c r="CI53" s="53"/>
      <c r="CJ53" s="53"/>
      <c r="CK53" s="53"/>
      <c r="CL53" s="53"/>
      <c r="CM53" s="53"/>
      <c r="CN53" s="53"/>
      <c r="CO53" s="53"/>
      <c r="CP53" s="53"/>
      <c r="CQ53" s="53"/>
      <c r="CR53" s="53"/>
      <c r="CS53" s="53"/>
      <c r="CT53" s="53"/>
      <c r="CU53" s="53"/>
      <c r="CV53" s="53"/>
      <c r="CW53" s="53"/>
      <c r="CX53" s="53"/>
      <c r="CY53" s="53"/>
      <c r="CZ53" s="53"/>
      <c r="DA53" s="53"/>
      <c r="DB53" s="53"/>
      <c r="DC53" s="53"/>
      <c r="DD53" s="53"/>
      <c r="DE53" s="53"/>
      <c r="DF53" s="53"/>
      <c r="DG53" s="53"/>
      <c r="DH53" s="53"/>
      <c r="DI53" s="53"/>
      <c r="DJ53" s="53"/>
      <c r="DK53" s="53"/>
      <c r="DL53" s="53"/>
      <c r="DM53" s="53"/>
      <c r="DN53" s="53"/>
      <c r="DO53" s="53"/>
      <c r="DP53" s="53"/>
      <c r="DQ53" s="53"/>
      <c r="DR53" s="53"/>
      <c r="DS53" s="53"/>
      <c r="DT53" s="53"/>
      <c r="DU53" s="53"/>
      <c r="DV53" s="53"/>
      <c r="DW53" s="53"/>
      <c r="DX53" s="53"/>
      <c r="DY53" s="53"/>
      <c r="DZ53" s="53"/>
      <c r="EA53" s="53"/>
      <c r="EB53" s="53"/>
      <c r="EC53" s="53"/>
      <c r="ED53" s="53"/>
      <c r="EE53" s="53"/>
      <c r="EF53" s="53"/>
      <c r="EG53" s="53"/>
      <c r="EH53" s="53"/>
      <c r="EI53" s="53"/>
      <c r="EJ53" s="53"/>
      <c r="EK53" s="53"/>
      <c r="EL53" s="53"/>
      <c r="EM53" s="53"/>
      <c r="EN53" s="53"/>
      <c r="EO53" s="53"/>
      <c r="EP53" s="53"/>
      <c r="EQ53" s="53"/>
      <c r="ER53" s="53"/>
      <c r="ES53" s="53"/>
      <c r="ET53" s="53"/>
      <c r="EU53" s="53"/>
      <c r="EV53" s="53"/>
      <c r="EW53" s="53"/>
      <c r="EX53" s="53"/>
      <c r="EY53" s="53"/>
      <c r="EZ53" s="53"/>
      <c r="FA53" s="53"/>
      <c r="FB53" s="53"/>
      <c r="FC53" s="53"/>
      <c r="FD53" s="53"/>
      <c r="FE53" s="53"/>
      <c r="FF53" s="53"/>
      <c r="FG53" s="53"/>
      <c r="FH53" s="53"/>
      <c r="FI53" s="53"/>
      <c r="FJ53" s="53"/>
      <c r="FK53" s="53"/>
      <c r="FL53" s="53"/>
      <c r="FM53" s="53"/>
      <c r="FN53" s="53"/>
      <c r="FO53" s="53"/>
      <c r="FP53" s="53"/>
      <c r="FQ53" s="53"/>
      <c r="FR53" s="53"/>
      <c r="FS53" s="53"/>
      <c r="FT53" s="53"/>
      <c r="FU53" s="53"/>
      <c r="FV53" s="53"/>
      <c r="FW53" s="53"/>
      <c r="FX53" s="53"/>
      <c r="FY53" s="53"/>
      <c r="FZ53" s="53"/>
      <c r="GA53" s="53"/>
      <c r="GB53" s="53"/>
      <c r="GC53" s="53"/>
      <c r="GD53" s="53"/>
      <c r="GE53" s="53"/>
      <c r="GF53" s="53"/>
      <c r="GG53" s="53"/>
      <c r="GH53" s="53"/>
      <c r="GI53" s="53"/>
      <c r="GJ53" s="53"/>
      <c r="GK53" s="53"/>
      <c r="GL53" s="53"/>
      <c r="GM53" s="53"/>
      <c r="GN53" s="53"/>
      <c r="GO53" s="53"/>
      <c r="GP53" s="53"/>
      <c r="GQ53" s="53"/>
      <c r="GR53" s="53"/>
      <c r="GS53" s="53"/>
      <c r="GT53" s="53"/>
      <c r="GU53" s="53"/>
      <c r="GV53" s="53"/>
      <c r="GW53" s="53"/>
      <c r="GX53" s="53"/>
      <c r="GY53" s="53"/>
      <c r="GZ53" s="53"/>
      <c r="HA53" s="53"/>
      <c r="HB53" s="53"/>
      <c r="HC53" s="53"/>
      <c r="HD53" s="53"/>
      <c r="HE53" s="53"/>
      <c r="HF53" s="53"/>
      <c r="HG53" s="53"/>
      <c r="HH53" s="53"/>
      <c r="HI53" s="53"/>
      <c r="HJ53" s="53"/>
      <c r="HK53" s="53"/>
      <c r="HL53" s="53"/>
      <c r="HM53" s="53"/>
      <c r="HN53" s="53"/>
      <c r="HO53" s="53"/>
      <c r="HP53" s="53"/>
      <c r="HQ53" s="53"/>
      <c r="HR53" s="53"/>
      <c r="HS53" s="53"/>
      <c r="HT53" s="53"/>
      <c r="HU53" s="53"/>
      <c r="HV53" s="53"/>
      <c r="HW53" s="53"/>
      <c r="HX53" s="53"/>
      <c r="HY53" s="53"/>
      <c r="HZ53" s="53"/>
      <c r="IA53" s="53"/>
      <c r="IB53" s="53"/>
      <c r="IC53" s="53"/>
      <c r="ID53" s="53"/>
      <c r="IE53" s="53"/>
      <c r="IF53" s="53"/>
      <c r="IG53" s="53"/>
      <c r="IH53" s="53"/>
      <c r="II53" s="53"/>
      <c r="IJ53" s="53"/>
      <c r="IK53" s="53"/>
      <c r="IL53" s="53"/>
      <c r="IM53" s="53"/>
      <c r="IN53" s="53"/>
      <c r="IO53" s="53"/>
      <c r="IP53" s="53"/>
      <c r="IQ53" s="53"/>
      <c r="IR53" s="53"/>
      <c r="IS53" s="53"/>
      <c r="IT53" s="53"/>
      <c r="IU53" s="53"/>
      <c r="IV53" s="53"/>
    </row>
    <row r="54" spans="1:256" s="54" customFormat="1" ht="54.75" customHeight="1" x14ac:dyDescent="0.2">
      <c r="A54" s="3"/>
      <c r="B54" s="53"/>
      <c r="C54" s="53"/>
      <c r="D54" s="53"/>
      <c r="E54" s="53"/>
      <c r="F54" s="53"/>
      <c r="G54" s="53"/>
      <c r="H54" s="53"/>
      <c r="I54" s="53"/>
      <c r="J54" s="53"/>
      <c r="K54" s="53"/>
      <c r="L54" s="53"/>
      <c r="M54" s="53"/>
      <c r="N54" s="53"/>
      <c r="O54" s="53"/>
      <c r="P54" s="53"/>
      <c r="Q54" s="53"/>
      <c r="R54" s="53"/>
      <c r="S54" s="53"/>
      <c r="T54" s="53"/>
      <c r="U54" s="53"/>
      <c r="V54" s="53"/>
      <c r="W54" s="53"/>
      <c r="X54" s="53"/>
      <c r="Y54" s="53"/>
      <c r="Z54" s="53"/>
      <c r="AA54" s="53"/>
      <c r="AB54" s="53"/>
      <c r="AC54" s="53"/>
      <c r="AD54" s="53"/>
      <c r="AE54" s="53"/>
      <c r="AF54" s="53"/>
      <c r="AG54" s="53"/>
      <c r="AH54" s="53"/>
      <c r="AI54" s="53"/>
      <c r="AJ54" s="53"/>
      <c r="AK54" s="53"/>
      <c r="AL54" s="53"/>
      <c r="AM54" s="53"/>
      <c r="AN54" s="53"/>
      <c r="AO54" s="53"/>
      <c r="AP54" s="53"/>
      <c r="AQ54" s="53"/>
      <c r="AR54" s="53"/>
      <c r="AS54" s="53"/>
      <c r="AT54" s="53"/>
      <c r="AU54" s="53"/>
      <c r="AV54" s="53"/>
      <c r="AW54" s="53"/>
      <c r="AX54" s="53"/>
      <c r="AY54" s="53"/>
      <c r="AZ54" s="53"/>
      <c r="BA54" s="53"/>
      <c r="BB54" s="53"/>
      <c r="BC54" s="53"/>
      <c r="BD54" s="53"/>
      <c r="BE54" s="53"/>
      <c r="BF54" s="53"/>
      <c r="BG54" s="53"/>
      <c r="BH54" s="53"/>
      <c r="BI54" s="53"/>
      <c r="BJ54" s="53"/>
      <c r="BK54" s="53"/>
      <c r="BL54" s="53"/>
      <c r="BM54" s="53"/>
      <c r="BN54" s="53"/>
      <c r="BO54" s="53"/>
      <c r="BP54" s="53"/>
      <c r="BQ54" s="53"/>
      <c r="BR54" s="53"/>
      <c r="BS54" s="53"/>
      <c r="BT54" s="53"/>
      <c r="BU54" s="53"/>
      <c r="BV54" s="53"/>
      <c r="BW54" s="53"/>
      <c r="BX54" s="53"/>
      <c r="BY54" s="53"/>
      <c r="BZ54" s="53"/>
      <c r="CA54" s="53"/>
      <c r="CB54" s="53"/>
      <c r="CC54" s="53"/>
      <c r="CD54" s="53"/>
      <c r="CE54" s="53"/>
      <c r="CF54" s="53"/>
      <c r="CG54" s="53"/>
      <c r="CH54" s="53"/>
      <c r="CI54" s="53"/>
      <c r="CJ54" s="53"/>
      <c r="CK54" s="53"/>
      <c r="CL54" s="53"/>
      <c r="CM54" s="53"/>
      <c r="CN54" s="53"/>
      <c r="CO54" s="53"/>
      <c r="CP54" s="53"/>
      <c r="CQ54" s="53"/>
      <c r="CR54" s="53"/>
      <c r="CS54" s="53"/>
      <c r="CT54" s="53"/>
      <c r="CU54" s="53"/>
      <c r="CV54" s="53"/>
      <c r="CW54" s="53"/>
      <c r="CX54" s="53"/>
      <c r="CY54" s="53"/>
      <c r="CZ54" s="53"/>
      <c r="DA54" s="53"/>
      <c r="DB54" s="53"/>
      <c r="DC54" s="53"/>
      <c r="DD54" s="53"/>
      <c r="DE54" s="53"/>
      <c r="DF54" s="53"/>
      <c r="DG54" s="53"/>
      <c r="DH54" s="53"/>
      <c r="DI54" s="53"/>
      <c r="DJ54" s="53"/>
      <c r="DK54" s="53"/>
      <c r="DL54" s="53"/>
      <c r="DM54" s="53"/>
      <c r="DN54" s="53"/>
      <c r="DO54" s="53"/>
      <c r="DP54" s="53"/>
      <c r="DQ54" s="53"/>
      <c r="DR54" s="53"/>
      <c r="DS54" s="53"/>
      <c r="DT54" s="53"/>
      <c r="DU54" s="53"/>
      <c r="DV54" s="53"/>
      <c r="DW54" s="53"/>
      <c r="DX54" s="53"/>
      <c r="DY54" s="53"/>
      <c r="DZ54" s="53"/>
      <c r="EA54" s="53"/>
      <c r="EB54" s="53"/>
      <c r="EC54" s="53"/>
      <c r="ED54" s="53"/>
      <c r="EE54" s="53"/>
      <c r="EF54" s="53"/>
      <c r="EG54" s="53"/>
      <c r="EH54" s="53"/>
      <c r="EI54" s="53"/>
      <c r="EJ54" s="53"/>
      <c r="EK54" s="53"/>
      <c r="EL54" s="53"/>
      <c r="EM54" s="53"/>
      <c r="EN54" s="53"/>
      <c r="EO54" s="53"/>
      <c r="EP54" s="53"/>
      <c r="EQ54" s="53"/>
      <c r="ER54" s="53"/>
      <c r="ES54" s="53"/>
      <c r="ET54" s="53"/>
      <c r="EU54" s="53"/>
      <c r="EV54" s="53"/>
      <c r="EW54" s="53"/>
      <c r="EX54" s="53"/>
      <c r="EY54" s="53"/>
      <c r="EZ54" s="53"/>
      <c r="FA54" s="53"/>
      <c r="FB54" s="53"/>
      <c r="FC54" s="53"/>
      <c r="FD54" s="53"/>
      <c r="FE54" s="53"/>
      <c r="FF54" s="53"/>
      <c r="FG54" s="53"/>
      <c r="FH54" s="53"/>
      <c r="FI54" s="53"/>
      <c r="FJ54" s="53"/>
      <c r="FK54" s="53"/>
      <c r="FL54" s="53"/>
      <c r="FM54" s="53"/>
      <c r="FN54" s="53"/>
      <c r="FO54" s="53"/>
      <c r="FP54" s="53"/>
      <c r="FQ54" s="53"/>
      <c r="FR54" s="53"/>
      <c r="FS54" s="53"/>
      <c r="FT54" s="53"/>
      <c r="FU54" s="53"/>
      <c r="FV54" s="53"/>
      <c r="FW54" s="53"/>
      <c r="FX54" s="53"/>
      <c r="FY54" s="53"/>
      <c r="FZ54" s="53"/>
      <c r="GA54" s="53"/>
      <c r="GB54" s="53"/>
      <c r="GC54" s="53"/>
      <c r="GD54" s="53"/>
      <c r="GE54" s="53"/>
      <c r="GF54" s="53"/>
      <c r="GG54" s="53"/>
      <c r="GH54" s="53"/>
      <c r="GI54" s="53"/>
      <c r="GJ54" s="53"/>
      <c r="GK54" s="53"/>
      <c r="GL54" s="53"/>
      <c r="GM54" s="53"/>
      <c r="GN54" s="53"/>
      <c r="GO54" s="53"/>
      <c r="GP54" s="53"/>
      <c r="GQ54" s="53"/>
      <c r="GR54" s="53"/>
      <c r="GS54" s="53"/>
      <c r="GT54" s="53"/>
      <c r="GU54" s="53"/>
      <c r="GV54" s="53"/>
      <c r="GW54" s="53"/>
      <c r="GX54" s="53"/>
      <c r="GY54" s="53"/>
      <c r="GZ54" s="53"/>
      <c r="HA54" s="53"/>
      <c r="HB54" s="53"/>
      <c r="HC54" s="53"/>
      <c r="HD54" s="53"/>
      <c r="HE54" s="53"/>
      <c r="HF54" s="53"/>
      <c r="HG54" s="53"/>
      <c r="HH54" s="53"/>
      <c r="HI54" s="53"/>
      <c r="HJ54" s="53"/>
      <c r="HK54" s="53"/>
      <c r="HL54" s="53"/>
      <c r="HM54" s="53"/>
      <c r="HN54" s="53"/>
      <c r="HO54" s="53"/>
      <c r="HP54" s="53"/>
      <c r="HQ54" s="53"/>
      <c r="HR54" s="53"/>
      <c r="HS54" s="53"/>
      <c r="HT54" s="53"/>
      <c r="HU54" s="53"/>
      <c r="HV54" s="53"/>
      <c r="HW54" s="53"/>
      <c r="HX54" s="53"/>
      <c r="HY54" s="53"/>
      <c r="HZ54" s="53"/>
      <c r="IA54" s="53"/>
      <c r="IB54" s="53"/>
      <c r="IC54" s="53"/>
      <c r="ID54" s="53"/>
      <c r="IE54" s="53"/>
      <c r="IF54" s="53"/>
      <c r="IG54" s="53"/>
      <c r="IH54" s="53"/>
      <c r="II54" s="53"/>
      <c r="IJ54" s="53"/>
      <c r="IK54" s="53"/>
      <c r="IL54" s="53"/>
      <c r="IM54" s="53"/>
      <c r="IN54" s="53"/>
      <c r="IO54" s="53"/>
      <c r="IP54" s="53"/>
      <c r="IQ54" s="53"/>
      <c r="IR54" s="53"/>
      <c r="IS54" s="53"/>
      <c r="IT54" s="53"/>
      <c r="IU54" s="53"/>
      <c r="IV54" s="53"/>
    </row>
    <row r="55" spans="1:256" s="54" customFormat="1" ht="54.75" customHeight="1" x14ac:dyDescent="0.2">
      <c r="A55" s="3"/>
      <c r="B55" s="55" t="s">
        <v>53</v>
      </c>
      <c r="C55" s="55"/>
      <c r="D55" s="55"/>
      <c r="E55" s="55"/>
      <c r="F55" s="55"/>
    </row>
    <row r="56" spans="1:256" s="54" customFormat="1" ht="54.75" customHeight="1" x14ac:dyDescent="0.2">
      <c r="A56" s="3"/>
      <c r="B56" s="56"/>
      <c r="C56" s="57" t="s">
        <v>54</v>
      </c>
      <c r="D56" s="57" t="s">
        <v>55</v>
      </c>
      <c r="E56" s="57" t="s">
        <v>56</v>
      </c>
      <c r="F56" s="57" t="s">
        <v>57</v>
      </c>
    </row>
    <row r="57" spans="1:256" s="54" customFormat="1" ht="54.75" customHeight="1" x14ac:dyDescent="0.2">
      <c r="A57" s="3"/>
      <c r="B57" s="58"/>
      <c r="C57" s="59"/>
      <c r="D57" s="59"/>
      <c r="E57" s="59"/>
      <c r="F57" s="59"/>
    </row>
    <row r="58" spans="1:256" s="54" customFormat="1" ht="54.75" customHeight="1" x14ac:dyDescent="0.2">
      <c r="A58" s="60" t="s">
        <v>58</v>
      </c>
      <c r="B58" s="61" t="s">
        <v>59</v>
      </c>
      <c r="C58" s="62">
        <v>794</v>
      </c>
      <c r="D58" s="62">
        <v>1077</v>
      </c>
      <c r="E58" s="62">
        <v>3542</v>
      </c>
      <c r="F58" s="62">
        <f t="shared" ref="F58:F60" si="0">SUM(C58:E58)</f>
        <v>5413</v>
      </c>
    </row>
    <row r="59" spans="1:256" s="54" customFormat="1" ht="54.75" customHeight="1" x14ac:dyDescent="0.2">
      <c r="A59" s="60" t="s">
        <v>60</v>
      </c>
      <c r="B59" s="63" t="s">
        <v>61</v>
      </c>
      <c r="C59" s="62">
        <v>2</v>
      </c>
      <c r="D59" s="62">
        <v>2</v>
      </c>
      <c r="E59" s="62">
        <v>1</v>
      </c>
      <c r="F59" s="62">
        <f t="shared" si="0"/>
        <v>5</v>
      </c>
    </row>
    <row r="60" spans="1:256" s="54" customFormat="1" ht="54.75" customHeight="1" x14ac:dyDescent="0.2">
      <c r="A60" s="60" t="s">
        <v>62</v>
      </c>
      <c r="B60" s="61" t="s">
        <v>63</v>
      </c>
      <c r="C60" s="62">
        <f>(C58-C59)</f>
        <v>792</v>
      </c>
      <c r="D60" s="62">
        <f>(D58-D59)</f>
        <v>1075</v>
      </c>
      <c r="E60" s="62">
        <f>(E58-E59)</f>
        <v>3541</v>
      </c>
      <c r="F60" s="62">
        <f t="shared" si="0"/>
        <v>5408</v>
      </c>
    </row>
    <row r="61" spans="1:256" s="54" customFormat="1" ht="54.75" customHeight="1" x14ac:dyDescent="0.2">
      <c r="A61" s="60" t="s">
        <v>64</v>
      </c>
      <c r="B61" s="64" t="s">
        <v>65</v>
      </c>
      <c r="C61" s="62">
        <v>449</v>
      </c>
      <c r="D61" s="62">
        <v>677</v>
      </c>
      <c r="E61" s="62">
        <v>2306</v>
      </c>
      <c r="F61" s="62">
        <v>3432</v>
      </c>
    </row>
    <row r="62" spans="1:256" s="54" customFormat="1" ht="54.75" customHeight="1" x14ac:dyDescent="0.2">
      <c r="A62" s="60" t="s">
        <v>66</v>
      </c>
      <c r="B62" s="65" t="s">
        <v>67</v>
      </c>
      <c r="C62" s="62">
        <v>140</v>
      </c>
      <c r="D62" s="62">
        <v>185</v>
      </c>
      <c r="E62" s="62">
        <v>632</v>
      </c>
      <c r="F62" s="62">
        <v>957</v>
      </c>
    </row>
    <row r="63" spans="1:256" s="54" customFormat="1" ht="54.75" customHeight="1" x14ac:dyDescent="0.2">
      <c r="A63" s="60" t="s">
        <v>68</v>
      </c>
      <c r="B63" s="65" t="s">
        <v>69</v>
      </c>
      <c r="C63" s="62">
        <v>23</v>
      </c>
      <c r="D63" s="62">
        <v>37</v>
      </c>
      <c r="E63" s="62">
        <v>81</v>
      </c>
      <c r="F63" s="62">
        <v>141</v>
      </c>
    </row>
    <row r="64" spans="1:256" s="54" customFormat="1" ht="54.75" customHeight="1" x14ac:dyDescent="0.2">
      <c r="A64" s="60" t="s">
        <v>70</v>
      </c>
      <c r="B64" s="64" t="s">
        <v>71</v>
      </c>
      <c r="C64" s="62">
        <v>612</v>
      </c>
      <c r="D64" s="62">
        <v>899</v>
      </c>
      <c r="E64" s="62">
        <v>3019</v>
      </c>
      <c r="F64" s="62">
        <f>SUM(F61:F63)</f>
        <v>4530</v>
      </c>
    </row>
    <row r="65" spans="1:6" s="54" customFormat="1" ht="54.75" customHeight="1" x14ac:dyDescent="0.2">
      <c r="A65" s="60" t="s">
        <v>72</v>
      </c>
      <c r="B65" s="64" t="s">
        <v>73</v>
      </c>
      <c r="C65" s="66">
        <f>C64/C60</f>
        <v>0.77272727272727271</v>
      </c>
      <c r="D65" s="66">
        <f>D64/D60</f>
        <v>0.83627906976744182</v>
      </c>
      <c r="E65" s="66">
        <f>E64/E60</f>
        <v>0.85258401581474164</v>
      </c>
      <c r="F65" s="66">
        <f>F64/F60</f>
        <v>0.8376479289940828</v>
      </c>
    </row>
    <row r="66" spans="1:6" s="54" customFormat="1" ht="54.75" customHeight="1" x14ac:dyDescent="0.2">
      <c r="A66" s="3"/>
      <c r="B66" s="67" t="s">
        <v>74</v>
      </c>
      <c r="C66" s="68"/>
      <c r="D66" s="68"/>
      <c r="E66" s="68"/>
      <c r="F66" s="68"/>
    </row>
    <row r="67" spans="1:6" s="54" customFormat="1" ht="54.75" customHeight="1" x14ac:dyDescent="0.2">
      <c r="A67" s="3"/>
      <c r="B67" s="69"/>
      <c r="C67" s="70" t="s">
        <v>54</v>
      </c>
      <c r="D67" s="70" t="s">
        <v>55</v>
      </c>
      <c r="E67" s="70" t="s">
        <v>56</v>
      </c>
      <c r="F67" s="70" t="s">
        <v>57</v>
      </c>
    </row>
    <row r="68" spans="1:6" s="54" customFormat="1" ht="54.75" customHeight="1" x14ac:dyDescent="0.2">
      <c r="A68" s="3"/>
      <c r="B68" s="69"/>
      <c r="C68" s="70"/>
      <c r="D68" s="70"/>
      <c r="E68" s="70"/>
      <c r="F68" s="70"/>
    </row>
    <row r="69" spans="1:6" s="54" customFormat="1" ht="54.75" customHeight="1" x14ac:dyDescent="0.2">
      <c r="A69" s="60" t="s">
        <v>58</v>
      </c>
      <c r="B69" s="71" t="s">
        <v>75</v>
      </c>
      <c r="C69" s="72">
        <v>783</v>
      </c>
      <c r="D69" s="72">
        <v>1002</v>
      </c>
      <c r="E69" s="72">
        <v>3372</v>
      </c>
      <c r="F69" s="72">
        <v>5157</v>
      </c>
    </row>
    <row r="70" spans="1:6" s="54" customFormat="1" ht="54.75" customHeight="1" x14ac:dyDescent="0.2">
      <c r="A70" s="60" t="s">
        <v>60</v>
      </c>
      <c r="B70" s="73" t="s">
        <v>76</v>
      </c>
      <c r="C70" s="72">
        <v>2</v>
      </c>
      <c r="D70" s="72">
        <v>2</v>
      </c>
      <c r="E70" s="72">
        <v>1</v>
      </c>
      <c r="F70" s="72">
        <v>5</v>
      </c>
    </row>
    <row r="71" spans="1:6" s="54" customFormat="1" ht="54.75" customHeight="1" x14ac:dyDescent="0.2">
      <c r="A71" s="60" t="s">
        <v>62</v>
      </c>
      <c r="B71" s="71" t="s">
        <v>77</v>
      </c>
      <c r="C71" s="72">
        <v>781</v>
      </c>
      <c r="D71" s="72">
        <v>1000</v>
      </c>
      <c r="E71" s="72">
        <v>3371</v>
      </c>
      <c r="F71" s="72">
        <f t="shared" ref="F71:F75" si="1">SUM(C71:E71)</f>
        <v>5152</v>
      </c>
    </row>
    <row r="72" spans="1:6" s="54" customFormat="1" ht="54.75" customHeight="1" x14ac:dyDescent="0.2">
      <c r="A72" s="60" t="s">
        <v>64</v>
      </c>
      <c r="B72" s="71" t="s">
        <v>78</v>
      </c>
      <c r="C72" s="72">
        <v>433</v>
      </c>
      <c r="D72" s="72">
        <v>612</v>
      </c>
      <c r="E72" s="72">
        <v>2219</v>
      </c>
      <c r="F72" s="72">
        <v>3264</v>
      </c>
    </row>
    <row r="73" spans="1:6" s="54" customFormat="1" ht="54.75" customHeight="1" x14ac:dyDescent="0.2">
      <c r="A73" s="60" t="s">
        <v>66</v>
      </c>
      <c r="B73" s="71" t="s">
        <v>79</v>
      </c>
      <c r="C73" s="72">
        <v>141</v>
      </c>
      <c r="D73" s="72">
        <v>181</v>
      </c>
      <c r="E73" s="72">
        <v>624</v>
      </c>
      <c r="F73" s="72">
        <v>946</v>
      </c>
    </row>
    <row r="74" spans="1:6" s="54" customFormat="1" ht="54.75" customHeight="1" x14ac:dyDescent="0.2">
      <c r="A74" s="60" t="s">
        <v>68</v>
      </c>
      <c r="B74" s="65" t="s">
        <v>80</v>
      </c>
      <c r="C74" s="72">
        <v>33</v>
      </c>
      <c r="D74" s="72">
        <v>29</v>
      </c>
      <c r="E74" s="72">
        <v>79</v>
      </c>
      <c r="F74" s="72">
        <v>141</v>
      </c>
    </row>
    <row r="75" spans="1:6" s="54" customFormat="1" ht="54.75" customHeight="1" x14ac:dyDescent="0.2">
      <c r="A75" s="60" t="s">
        <v>70</v>
      </c>
      <c r="B75" s="64" t="s">
        <v>71</v>
      </c>
      <c r="C75" s="72">
        <v>607</v>
      </c>
      <c r="D75" s="72">
        <v>822</v>
      </c>
      <c r="E75" s="72">
        <v>2922</v>
      </c>
      <c r="F75" s="72">
        <f t="shared" si="1"/>
        <v>4351</v>
      </c>
    </row>
    <row r="76" spans="1:6" s="54" customFormat="1" ht="54.75" customHeight="1" x14ac:dyDescent="0.2">
      <c r="A76" s="60" t="s">
        <v>72</v>
      </c>
      <c r="B76" s="64" t="s">
        <v>81</v>
      </c>
      <c r="C76" s="74">
        <f>C75/C71</f>
        <v>0.7772087067861716</v>
      </c>
      <c r="D76" s="74">
        <f>D75/D71</f>
        <v>0.82199999999999995</v>
      </c>
      <c r="E76" s="74">
        <f>E75/E71</f>
        <v>0.86680510234351826</v>
      </c>
      <c r="F76" s="74">
        <f>F75/F71</f>
        <v>0.84452639751552794</v>
      </c>
    </row>
    <row r="77" spans="1:6" ht="30.75" customHeight="1" x14ac:dyDescent="0.2">
      <c r="B77" s="43" t="s">
        <v>82</v>
      </c>
      <c r="F77" s="75"/>
    </row>
    <row r="78" spans="1:6" ht="14.25" customHeight="1" x14ac:dyDescent="0.2">
      <c r="A78" s="76"/>
      <c r="B78" s="77"/>
      <c r="C78" s="77"/>
      <c r="D78" s="77"/>
      <c r="E78" s="77"/>
      <c r="F78" s="78"/>
    </row>
    <row r="79" spans="1:6" ht="27" customHeight="1" x14ac:dyDescent="0.2">
      <c r="A79" s="76"/>
      <c r="B79" s="79" t="s">
        <v>83</v>
      </c>
      <c r="C79" s="79"/>
      <c r="D79" s="79"/>
      <c r="E79" s="79"/>
      <c r="F79" s="78"/>
    </row>
    <row r="80" spans="1:6" ht="12.75" customHeight="1" x14ac:dyDescent="0.2">
      <c r="A80" s="76"/>
      <c r="B80" s="77"/>
      <c r="C80" s="77"/>
      <c r="D80" s="77"/>
      <c r="E80" s="77"/>
      <c r="F80" s="78"/>
    </row>
    <row r="81" spans="1:6" x14ac:dyDescent="0.2">
      <c r="A81" s="76"/>
      <c r="B81" s="80" t="s">
        <v>84</v>
      </c>
      <c r="C81" s="77"/>
      <c r="D81" s="77"/>
      <c r="E81" s="77"/>
      <c r="F81" s="78"/>
    </row>
    <row r="82" spans="1:6" s="77" customFormat="1" ht="17.25" customHeight="1" x14ac:dyDescent="0.2">
      <c r="A82" s="4" t="s">
        <v>85</v>
      </c>
      <c r="B82" s="81" t="s">
        <v>86</v>
      </c>
      <c r="C82" s="82"/>
      <c r="D82" s="82"/>
      <c r="E82" s="83"/>
      <c r="F82" s="46"/>
    </row>
    <row r="83" spans="1:6" s="77" customFormat="1" ht="57" customHeight="1" x14ac:dyDescent="0.2">
      <c r="A83" s="84" t="s">
        <v>87</v>
      </c>
      <c r="B83" s="81" t="s">
        <v>88</v>
      </c>
      <c r="C83" s="82"/>
      <c r="D83" s="82"/>
      <c r="E83" s="83"/>
      <c r="F83" s="46"/>
    </row>
    <row r="84" spans="1:6" s="77" customFormat="1" ht="30.75" customHeight="1" x14ac:dyDescent="0.2">
      <c r="A84" s="84" t="s">
        <v>89</v>
      </c>
      <c r="B84" s="81" t="s">
        <v>90</v>
      </c>
      <c r="C84" s="82"/>
      <c r="D84" s="82"/>
      <c r="E84" s="83"/>
      <c r="F84" s="46">
        <f>F82-F83</f>
        <v>0</v>
      </c>
    </row>
    <row r="85" spans="1:6" s="77" customFormat="1" ht="23.25" customHeight="1" x14ac:dyDescent="0.2">
      <c r="A85" s="84" t="s">
        <v>91</v>
      </c>
      <c r="B85" s="85" t="s">
        <v>92</v>
      </c>
      <c r="C85" s="86"/>
      <c r="D85" s="86"/>
      <c r="E85" s="87"/>
      <c r="F85" s="46"/>
    </row>
    <row r="86" spans="1:6" s="77" customFormat="1" ht="21.75" customHeight="1" x14ac:dyDescent="0.2">
      <c r="A86" s="4" t="s">
        <v>93</v>
      </c>
      <c r="B86" s="85" t="s">
        <v>94</v>
      </c>
      <c r="C86" s="86"/>
      <c r="D86" s="86"/>
      <c r="E86" s="87"/>
      <c r="F86" s="46"/>
    </row>
    <row r="87" spans="1:6" s="77" customFormat="1" ht="24.75" customHeight="1" x14ac:dyDescent="0.2">
      <c r="A87" s="4" t="s">
        <v>95</v>
      </c>
      <c r="B87" s="85" t="s">
        <v>96</v>
      </c>
      <c r="C87" s="86"/>
      <c r="D87" s="86"/>
      <c r="E87" s="87"/>
      <c r="F87" s="46"/>
    </row>
    <row r="88" spans="1:6" s="77" customFormat="1" ht="30" customHeight="1" x14ac:dyDescent="0.2">
      <c r="A88" s="4" t="s">
        <v>97</v>
      </c>
      <c r="B88" s="85" t="s">
        <v>98</v>
      </c>
      <c r="C88" s="86"/>
      <c r="D88" s="86"/>
      <c r="E88" s="87"/>
      <c r="F88" s="46"/>
    </row>
    <row r="89" spans="1:6" s="77" customFormat="1" ht="12.75" customHeight="1" x14ac:dyDescent="0.2">
      <c r="A89" s="4" t="s">
        <v>99</v>
      </c>
      <c r="B89" s="85" t="s">
        <v>100</v>
      </c>
      <c r="C89" s="86"/>
      <c r="D89" s="86"/>
      <c r="E89" s="87"/>
      <c r="F89" s="46"/>
    </row>
    <row r="90" spans="1:6" s="77" customFormat="1" ht="12.75" customHeight="1" x14ac:dyDescent="0.2">
      <c r="A90" s="4" t="s">
        <v>101</v>
      </c>
      <c r="B90" s="85" t="s">
        <v>102</v>
      </c>
      <c r="C90" s="86"/>
      <c r="D90" s="86"/>
      <c r="E90" s="87"/>
      <c r="F90" s="46"/>
    </row>
    <row r="91" spans="1:6" s="77" customFormat="1" ht="12.75" customHeight="1" x14ac:dyDescent="0.2">
      <c r="A91" s="4" t="s">
        <v>103</v>
      </c>
      <c r="B91" s="85" t="s">
        <v>104</v>
      </c>
      <c r="C91" s="86"/>
      <c r="D91" s="86"/>
      <c r="E91" s="87"/>
      <c r="F91" s="46"/>
    </row>
    <row r="92" spans="1:6" s="77" customFormat="1" ht="25.5" customHeight="1" x14ac:dyDescent="0.2">
      <c r="A92" s="4"/>
      <c r="B92" s="88"/>
      <c r="C92" s="88"/>
      <c r="D92" s="88"/>
      <c r="E92" s="88"/>
      <c r="F92" s="89"/>
    </row>
    <row r="93" spans="1:6" s="77" customFormat="1" x14ac:dyDescent="0.2">
      <c r="A93" s="76"/>
      <c r="B93" s="80" t="s">
        <v>105</v>
      </c>
      <c r="F93" s="78"/>
    </row>
    <row r="94" spans="1:6" s="77" customFormat="1" ht="18.75" customHeight="1" x14ac:dyDescent="0.2">
      <c r="A94" s="4" t="s">
        <v>85</v>
      </c>
      <c r="B94" s="81" t="s">
        <v>106</v>
      </c>
      <c r="C94" s="82"/>
      <c r="D94" s="82"/>
      <c r="E94" s="83"/>
      <c r="F94" s="46"/>
    </row>
    <row r="95" spans="1:6" s="77" customFormat="1" ht="53.25" customHeight="1" x14ac:dyDescent="0.2">
      <c r="A95" s="84" t="s">
        <v>87</v>
      </c>
      <c r="B95" s="81" t="s">
        <v>107</v>
      </c>
      <c r="C95" s="82"/>
      <c r="D95" s="82"/>
      <c r="E95" s="83"/>
      <c r="F95" s="46"/>
    </row>
    <row r="96" spans="1:6" s="77" customFormat="1" ht="30" customHeight="1" x14ac:dyDescent="0.2">
      <c r="A96" s="84" t="s">
        <v>89</v>
      </c>
      <c r="B96" s="81" t="s">
        <v>108</v>
      </c>
      <c r="C96" s="82"/>
      <c r="D96" s="82"/>
      <c r="E96" s="83"/>
      <c r="F96" s="46">
        <f>F94-F95</f>
        <v>0</v>
      </c>
    </row>
    <row r="97" spans="1:6" s="77" customFormat="1" ht="12.75" customHeight="1" x14ac:dyDescent="0.2">
      <c r="A97" s="84" t="s">
        <v>91</v>
      </c>
      <c r="B97" s="85" t="s">
        <v>92</v>
      </c>
      <c r="C97" s="86"/>
      <c r="D97" s="86"/>
      <c r="E97" s="87"/>
      <c r="F97" s="46"/>
    </row>
    <row r="98" spans="1:6" ht="12.75" customHeight="1" x14ac:dyDescent="0.2">
      <c r="A98" s="4" t="s">
        <v>93</v>
      </c>
      <c r="B98" s="85" t="s">
        <v>94</v>
      </c>
      <c r="C98" s="86"/>
      <c r="D98" s="86"/>
      <c r="E98" s="87"/>
      <c r="F98" s="46"/>
    </row>
    <row r="99" spans="1:6" ht="23.25" customHeight="1" x14ac:dyDescent="0.2">
      <c r="A99" s="4" t="s">
        <v>95</v>
      </c>
      <c r="B99" s="85" t="s">
        <v>96</v>
      </c>
      <c r="C99" s="86"/>
      <c r="D99" s="86"/>
      <c r="E99" s="87"/>
      <c r="F99" s="46"/>
    </row>
    <row r="100" spans="1:6" ht="27.75" customHeight="1" x14ac:dyDescent="0.2">
      <c r="A100" s="4" t="s">
        <v>97</v>
      </c>
      <c r="B100" s="85" t="s">
        <v>98</v>
      </c>
      <c r="C100" s="86"/>
      <c r="D100" s="86"/>
      <c r="E100" s="87"/>
      <c r="F100" s="46"/>
    </row>
    <row r="101" spans="1:6" ht="12.75" customHeight="1" x14ac:dyDescent="0.2">
      <c r="A101" s="4" t="s">
        <v>99</v>
      </c>
      <c r="B101" s="85" t="s">
        <v>100</v>
      </c>
      <c r="C101" s="86"/>
      <c r="D101" s="86"/>
      <c r="E101" s="87"/>
      <c r="F101" s="46"/>
    </row>
    <row r="102" spans="1:6" ht="12.75" customHeight="1" x14ac:dyDescent="0.2">
      <c r="A102" s="4" t="s">
        <v>101</v>
      </c>
      <c r="B102" s="85" t="s">
        <v>102</v>
      </c>
      <c r="C102" s="86"/>
      <c r="D102" s="86"/>
      <c r="E102" s="87"/>
      <c r="F102" s="46"/>
    </row>
    <row r="103" spans="1:6" ht="12.75" customHeight="1" x14ac:dyDescent="0.2">
      <c r="A103" s="4" t="s">
        <v>103</v>
      </c>
      <c r="B103" s="85" t="s">
        <v>104</v>
      </c>
      <c r="C103" s="86"/>
      <c r="D103" s="86"/>
      <c r="E103" s="87"/>
      <c r="F103" s="46"/>
    </row>
    <row r="104" spans="1:6" ht="24.75" customHeight="1" x14ac:dyDescent="0.2"/>
    <row r="105" spans="1:6" x14ac:dyDescent="0.2">
      <c r="B105" s="43" t="s">
        <v>109</v>
      </c>
    </row>
    <row r="106" spans="1:6" ht="78.75" customHeight="1" x14ac:dyDescent="0.2">
      <c r="B106" s="90" t="s">
        <v>110</v>
      </c>
      <c r="C106" s="91"/>
      <c r="D106" s="91"/>
      <c r="E106" s="91"/>
      <c r="F106" s="91"/>
    </row>
    <row r="107" spans="1:6" ht="59.25" customHeight="1" x14ac:dyDescent="0.2">
      <c r="A107" s="4" t="s">
        <v>111</v>
      </c>
      <c r="B107" s="92" t="s">
        <v>112</v>
      </c>
      <c r="C107" s="93"/>
      <c r="D107" s="93"/>
      <c r="E107" s="93"/>
      <c r="F107" s="94">
        <v>0.93</v>
      </c>
    </row>
    <row r="108" spans="1:6" x14ac:dyDescent="0.2"/>
    <row r="109" spans="1:6" hidden="1" x14ac:dyDescent="0.2"/>
    <row r="110" spans="1:6" ht="65.25" hidden="1" customHeight="1" x14ac:dyDescent="0.2"/>
    <row r="111" spans="1:6" ht="51.75" hidden="1" customHeight="1" x14ac:dyDescent="0.2"/>
    <row r="112" spans="1:6" x14ac:dyDescent="0.2"/>
    <row r="113" x14ac:dyDescent="0.2"/>
    <row r="114" x14ac:dyDescent="0.2"/>
    <row r="115" x14ac:dyDescent="0.2"/>
    <row r="116" x14ac:dyDescent="0.2"/>
    <row r="117" x14ac:dyDescent="0.2"/>
    <row r="118" x14ac:dyDescent="0.2"/>
    <row r="119" x14ac:dyDescent="0.2"/>
    <row r="120" x14ac:dyDescent="0.2"/>
    <row r="121" x14ac:dyDescent="0.2"/>
    <row r="122" x14ac:dyDescent="0.2"/>
    <row r="123" x14ac:dyDescent="0.2"/>
    <row r="124" x14ac:dyDescent="0.2"/>
    <row r="125" x14ac:dyDescent="0.2"/>
    <row r="126" x14ac:dyDescent="0.2"/>
    <row r="127" x14ac:dyDescent="0.2"/>
    <row r="128" x14ac:dyDescent="0.2"/>
    <row r="129" x14ac:dyDescent="0.2"/>
    <row r="130" x14ac:dyDescent="0.2"/>
    <row r="131" x14ac:dyDescent="0.2"/>
    <row r="132" x14ac:dyDescent="0.2"/>
    <row r="133" x14ac:dyDescent="0.2"/>
    <row r="134" x14ac:dyDescent="0.2"/>
    <row r="135" x14ac:dyDescent="0.2"/>
    <row r="136" x14ac:dyDescent="0.2"/>
    <row r="137" x14ac:dyDescent="0.2"/>
    <row r="138" x14ac:dyDescent="0.2"/>
    <row r="139" x14ac:dyDescent="0.2"/>
    <row r="140" x14ac:dyDescent="0.2"/>
    <row r="141" x14ac:dyDescent="0.2"/>
    <row r="142" x14ac:dyDescent="0.2"/>
  </sheetData>
  <mergeCells count="58">
    <mergeCell ref="B102:E102"/>
    <mergeCell ref="B103:E103"/>
    <mergeCell ref="B106:F106"/>
    <mergeCell ref="B107:E107"/>
    <mergeCell ref="B96:E96"/>
    <mergeCell ref="B97:E97"/>
    <mergeCell ref="B98:E98"/>
    <mergeCell ref="B99:E99"/>
    <mergeCell ref="B100:E100"/>
    <mergeCell ref="B101:E101"/>
    <mergeCell ref="B88:E88"/>
    <mergeCell ref="B89:E89"/>
    <mergeCell ref="B90:E90"/>
    <mergeCell ref="B91:E91"/>
    <mergeCell ref="B94:E94"/>
    <mergeCell ref="B95:E95"/>
    <mergeCell ref="B82:E82"/>
    <mergeCell ref="B83:E83"/>
    <mergeCell ref="B84:E84"/>
    <mergeCell ref="B85:E85"/>
    <mergeCell ref="B86:E86"/>
    <mergeCell ref="B87:E87"/>
    <mergeCell ref="B67:B68"/>
    <mergeCell ref="C67:C68"/>
    <mergeCell ref="D67:D68"/>
    <mergeCell ref="E67:E68"/>
    <mergeCell ref="F67:F68"/>
    <mergeCell ref="B79:E79"/>
    <mergeCell ref="B56:B57"/>
    <mergeCell ref="C56:C57"/>
    <mergeCell ref="D56:D57"/>
    <mergeCell ref="E56:E57"/>
    <mergeCell ref="F56:F57"/>
    <mergeCell ref="B66:F66"/>
    <mergeCell ref="B33:C33"/>
    <mergeCell ref="B34:C34"/>
    <mergeCell ref="B50:F50"/>
    <mergeCell ref="B51:C51"/>
    <mergeCell ref="B52:IV54"/>
    <mergeCell ref="B55:F55"/>
    <mergeCell ref="B27:C27"/>
    <mergeCell ref="B28:C28"/>
    <mergeCell ref="B29:C29"/>
    <mergeCell ref="B30:C30"/>
    <mergeCell ref="B31:C31"/>
    <mergeCell ref="B32:C32"/>
    <mergeCell ref="B20:E20"/>
    <mergeCell ref="B21:E21"/>
    <mergeCell ref="B23:F23"/>
    <mergeCell ref="B24:C24"/>
    <mergeCell ref="B25:C25"/>
    <mergeCell ref="B26:C26"/>
    <mergeCell ref="A1:XFD1"/>
    <mergeCell ref="A2:F2"/>
    <mergeCell ref="B4:F4"/>
    <mergeCell ref="C5:D5"/>
    <mergeCell ref="E5:F5"/>
    <mergeCell ref="B19:E19"/>
  </mergeCells>
  <pageMargins left="0.75" right="0.75" top="1" bottom="1" header="0.5" footer="0.5"/>
  <pageSetup scale="75" orientation="portrait" r:id="rId1"/>
  <headerFooter alignWithMargins="0">
    <oddHeader>&amp;CCommon Data Set 2018-2019</oddHeader>
    <oddFooter>&amp;C&amp;A&amp;RPage &amp;P</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CDS-B</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Olson, Erin</dc:creator>
  <cp:lastModifiedBy>Olson, Erin</cp:lastModifiedBy>
  <dcterms:created xsi:type="dcterms:W3CDTF">2019-10-17T20:35:32Z</dcterms:created>
  <dcterms:modified xsi:type="dcterms:W3CDTF">2019-10-17T20:35:54Z</dcterms:modified>
</cp:coreProperties>
</file>