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bookViews>
    <workbookView xWindow="0" yWindow="0" windowWidth="22995" windowHeight="8280"/>
  </bookViews>
  <sheets>
    <sheet name="CDS-A" sheetId="4" r:id="rId1"/>
    <sheet name="CDS-B" sheetId="5" r:id="rId2"/>
    <sheet name="CDS-C" sheetId="6" r:id="rId3"/>
    <sheet name="CDS-D" sheetId="7" r:id="rId4"/>
    <sheet name="CDS-E" sheetId="8" r:id="rId5"/>
    <sheet name="CDS-F" sheetId="9" r:id="rId6"/>
    <sheet name="CDS-G" sheetId="10" r:id="rId7"/>
    <sheet name="CDS-H" sheetId="11" r:id="rId8"/>
    <sheet name="CDS-I" sheetId="13" r:id="rId9"/>
    <sheet name="CDS-J" sheetId="14" r:id="rId10"/>
    <sheet name="DEFINITIONS" sheetId="15" r:id="rId11"/>
  </sheets>
  <definedNames>
    <definedName name="_Hlk22631867" localSheetId="10">DEFINITIONS!$A$97</definedName>
    <definedName name="OLE_LINK2" localSheetId="2">'CDS-C'!$A$3</definedName>
    <definedName name="_xlnm.Print_Area" localSheetId="7">'CDS-H'!$A$1:$F$254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5" l="1"/>
  <c r="D48" i="14"/>
  <c r="B13" i="5"/>
  <c r="D13" i="5"/>
  <c r="F13" i="5"/>
  <c r="E17" i="5"/>
  <c r="C13" i="5"/>
  <c r="E13" i="5"/>
  <c r="G13" i="5"/>
  <c r="E16" i="5"/>
  <c r="C16" i="7"/>
  <c r="E16" i="7"/>
  <c r="D16" i="7"/>
  <c r="E104" i="5"/>
  <c r="D104" i="5"/>
  <c r="E92" i="5"/>
  <c r="F92" i="5"/>
  <c r="D92" i="5"/>
  <c r="E81" i="5"/>
  <c r="F81" i="5"/>
  <c r="D81" i="5"/>
  <c r="E31" i="5"/>
  <c r="E30" i="5" a="1"/>
  <c r="D96" i="5"/>
  <c r="B27" i="5"/>
  <c r="E47" i="13"/>
  <c r="C47" i="13"/>
  <c r="D58" i="11"/>
  <c r="C143" i="11"/>
  <c r="C58" i="11"/>
  <c r="D54" i="11"/>
  <c r="C54" i="11"/>
  <c r="E21" i="6"/>
  <c r="E22" i="6"/>
  <c r="E20" i="6"/>
  <c r="D227" i="6"/>
  <c r="C227" i="6"/>
  <c r="B227" i="6"/>
  <c r="E195" i="6"/>
  <c r="D195" i="6"/>
  <c r="C195" i="6"/>
  <c r="B195" i="6"/>
  <c r="E185" i="6"/>
  <c r="B185" i="6"/>
  <c r="C176" i="6"/>
  <c r="B176" i="6"/>
  <c r="F96" i="5"/>
  <c r="E96" i="5"/>
  <c r="E85" i="5"/>
  <c r="E86" i="5" s="1"/>
  <c r="F85" i="5"/>
  <c r="F86" i="5" s="1"/>
  <c r="D85" i="5"/>
  <c r="G84" i="5"/>
  <c r="G83" i="5"/>
  <c r="G95" i="5"/>
  <c r="G96" i="5" s="1"/>
  <c r="G94" i="5"/>
  <c r="G53" i="5"/>
  <c r="G91" i="5"/>
  <c r="G93" i="5"/>
  <c r="G90" i="5"/>
  <c r="G80" i="5"/>
  <c r="G82" i="5"/>
  <c r="G79" i="5"/>
  <c r="E53" i="5"/>
  <c r="C53" i="5"/>
  <c r="C27" i="5"/>
  <c r="D27" i="5"/>
  <c r="E27" i="5"/>
  <c r="F27" i="5"/>
  <c r="G27" i="5"/>
  <c r="E32" i="5"/>
  <c r="E18" i="5"/>
  <c r="E97" i="5"/>
  <c r="F97" i="5"/>
  <c r="G15" i="5"/>
  <c r="D15" i="5"/>
  <c r="E15" i="5"/>
  <c r="C15" i="5"/>
  <c r="F15" i="5"/>
  <c r="B15" i="5"/>
  <c r="E19" i="5"/>
  <c r="D97" i="5" l="1"/>
  <c r="G92" i="5"/>
  <c r="G97" i="5" s="1"/>
  <c r="G85" i="5"/>
  <c r="G81" i="5"/>
  <c r="D86" i="5"/>
  <c r="G86" i="5"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<sst xmlns="http://schemas.openxmlformats.org/spreadsheetml/2006/main" count="1115" uniqueCount="973">
  <si>
    <t>2020 Cohort</t>
  </si>
  <si>
    <t>2019 Cohort</t>
  </si>
  <si>
    <t>Percent</t>
  </si>
  <si>
    <t>Other</t>
  </si>
  <si>
    <t>Yes</t>
  </si>
  <si>
    <t>United States</t>
  </si>
  <si>
    <t>Public</t>
  </si>
  <si>
    <t>Semester</t>
  </si>
  <si>
    <t>High school diploma is required and GED is accepted</t>
  </si>
  <si>
    <t>Very Important</t>
  </si>
  <si>
    <t>Same Fee</t>
  </si>
  <si>
    <t>Federal methodology (FM)</t>
  </si>
  <si>
    <t>No</t>
  </si>
  <si>
    <t>Recommend</t>
  </si>
  <si>
    <t>Important</t>
  </si>
  <si>
    <t>Credit(s)</t>
  </si>
  <si>
    <t>Projections</t>
  </si>
  <si>
    <t>2022-2023 Final</t>
  </si>
  <si>
    <t>Considered</t>
  </si>
  <si>
    <t>Must reply by May 1st (or within set number of weeks if notified thereafter)</t>
  </si>
  <si>
    <t>Required of Some</t>
  </si>
  <si>
    <t>Not Considered</t>
  </si>
  <si>
    <t>Not required for admission, but considered for some</t>
  </si>
  <si>
    <t>Not Required</t>
  </si>
  <si>
    <t>Maryland</t>
  </si>
  <si>
    <t>History</t>
  </si>
  <si>
    <t>Mathematics</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</si>
  <si>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</si>
  <si>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</si>
  <si>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</si>
  <si>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</si>
  <si>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</si>
  <si>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</si>
  <si>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</si>
  <si>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</si>
  <si>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</si>
  <si>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</si>
  <si>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</si>
  <si>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</si>
  <si>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</si>
  <si>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</si>
  <si>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</si>
  <si>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</si>
  <si>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</si>
  <si>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</si>
  <si>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</si>
  <si>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</si>
  <si>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</si>
  <si>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</si>
  <si>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</si>
  <si>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</si>
  <si>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</si>
  <si>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</si>
  <si>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</si>
  <si>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</si>
  <si>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</si>
  <si>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</si>
  <si>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</si>
  <si>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</si>
  <si>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</si>
  <si>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</si>
  <si>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</si>
  <si>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</si>
  <si>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</si>
  <si>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</si>
  <si>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</si>
  <si>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</si>
  <si>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</si>
  <si>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</si>
  <si>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</si>
  <si>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</si>
  <si>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</si>
  <si>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</si>
  <si>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</si>
  <si>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</si>
  <si>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</si>
  <si>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</si>
  <si>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</si>
  <si>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</si>
  <si>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</si>
  <si>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</si>
  <si>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</si>
  <si>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</si>
  <si>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</si>
  <si>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</si>
  <si>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</si>
  <si>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</si>
  <si>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</si>
  <si>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</si>
  <si>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</si>
  <si>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</si>
  <si>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</si>
  <si>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</si>
  <si>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</si>
  <si>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</si>
  <si>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</si>
  <si>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</si>
  <si>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</si>
  <si>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</si>
  <si>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</si>
  <si>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</si>
  <si>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</si>
  <si>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</si>
  <si>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</si>
  <si>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</si>
  <si>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</si>
  <si>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</si>
  <si>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</si>
  <si>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</si>
  <si>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</si>
  <si>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</si>
  <si>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</si>
  <si>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</si>
  <si>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</si>
  <si>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</si>
  <si>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</si>
  <si>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</si>
  <si>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</si>
  <si>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</si>
  <si>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</si>
  <si>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</si>
  <si>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</si>
  <si>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</si>
  <si>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</si>
  <si>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</si>
  <si>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</si>
  <si>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</si>
  <si>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</si>
  <si>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</si>
  <si>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</si>
  <si>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</si>
  <si>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</si>
  <si>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</si>
  <si>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</si>
  <si>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</si>
  <si>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</si>
  <si>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</si>
  <si>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</si>
  <si>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</si>
  <si>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</si>
  <si>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</si>
  <si>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</si>
  <si>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</si>
  <si>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</si>
  <si>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</si>
  <si>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</si>
  <si>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</si>
  <si>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</si>
  <si>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</si>
  <si>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</si>
  <si>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</si>
  <si>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</si>
  <si>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</si>
  <si>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</si>
  <si>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</si>
  <si>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</si>
  <si>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</si>
  <si>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</si>
  <si>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</si>
  <si>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</si>
  <si>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</si>
  <si>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</si>
  <si>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</si>
  <si>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</si>
  <si>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</si>
  <si>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</si>
  <si>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</si>
  <si>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</si>
  <si>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</si>
  <si>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</si>
  <si>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</si>
  <si>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</si>
  <si>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</si>
  <si>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</si>
  <si>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</si>
  <si>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</si>
  <si>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</si>
  <si>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</si>
  <si>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</si>
  <si>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</si>
  <si>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</si>
  <si>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</si>
  <si>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</si>
  <si>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</si>
  <si>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</si>
  <si>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</si>
  <si>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</si>
  <si>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</si>
  <si>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</si>
  <si>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</si>
  <si>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</si>
  <si>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</si>
  <si>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</si>
  <si>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</si>
  <si>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</si>
  <si>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</si>
  <si>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</si>
  <si>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</si>
  <si>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</si>
  <si>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</si>
  <si>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</si>
  <si>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</si>
  <si>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</si>
  <si>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</si>
  <si>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</si>
  <si>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</si>
  <si>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</si>
  <si>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</si>
  <si>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</si>
  <si>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</si>
  <si>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</si>
  <si>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</si>
  <si>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</si>
  <si>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</si>
  <si>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</si>
  <si>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</si>
  <si>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</si>
  <si>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</si>
  <si>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</si>
  <si>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</si>
  <si>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</si>
  <si>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</si>
  <si>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</si>
  <si>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</si>
  <si>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</si>
  <si>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</si>
  <si>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</si>
  <si>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</si>
  <si>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</si>
  <si>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</si>
  <si>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</si>
  <si>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</si>
  <si>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</si>
  <si>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</si>
  <si>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</si>
  <si>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</si>
  <si>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</si>
  <si>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</si>
  <si>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</si>
  <si>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</si>
  <si>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</si>
  <si>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</si>
  <si>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</si>
  <si>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</si>
  <si>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</si>
  <si>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</si>
  <si>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</si>
  <si>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</si>
  <si>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</si>
  <si>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</si>
  <si>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</si>
  <si>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</si>
  <si>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</si>
  <si>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</si>
  <si>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</si>
  <si>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</si>
  <si>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</si>
  <si>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</si>
  <si>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</si>
  <si>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</si>
  <si>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</si>
  <si>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</si>
  <si>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</si>
  <si>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</si>
  <si>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</si>
  <si>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</si>
  <si>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</si>
  <si>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</si>
  <si>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</si>
  <si>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</si>
  <si>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</si>
  <si>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</si>
  <si>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</si>
  <si>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</si>
  <si>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</si>
  <si>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</si>
  <si>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</si>
  <si>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</si>
  <si>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</si>
  <si>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</si>
  <si>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</si>
  <si>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</si>
  <si>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</si>
  <si>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</si>
  <si>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</si>
  <si>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</si>
  <si>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</si>
  <si>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</si>
  <si>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</si>
  <si>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</si>
  <si>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</si>
  <si>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</si>
  <si>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</si>
  <si>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</si>
  <si>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</si>
  <si>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</si>
  <si>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</si>
  <si>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</si>
  <si>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</si>
  <si>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</si>
  <si>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</si>
  <si>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</si>
  <si>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</si>
  <si>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</si>
  <si>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</si>
  <si>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</si>
  <si>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</si>
  <si>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</si>
  <si>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</si>
  <si>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</si>
  <si>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</si>
  <si>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</si>
  <si>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</si>
  <si>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</si>
  <si>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</si>
  <si>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</si>
  <si>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</si>
  <si>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</si>
  <si>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</si>
  <si>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</si>
  <si>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</si>
  <si>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</si>
  <si>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</si>
  <si>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</si>
  <si>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</si>
  <si>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</si>
  <si>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</si>
  <si>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</si>
  <si>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</si>
  <si>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</si>
  <si>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</si>
  <si>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</si>
  <si>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</si>
  <si>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</si>
  <si>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</si>
  <si>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</si>
  <si>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</si>
  <si>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</si>
  <si>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</si>
  <si>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</si>
  <si>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</si>
  <si>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</si>
  <si>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</si>
  <si>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</si>
  <si>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</si>
  <si>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</si>
  <si>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</si>
  <si>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</si>
  <si>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</si>
  <si>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</si>
  <si>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</si>
  <si>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</si>
  <si>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</si>
  <si>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</si>
  <si>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</si>
  <si>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</si>
  <si>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</si>
  <si>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</si>
  <si>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</si>
  <si>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</si>
  <si>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</si>
  <si>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</si>
  <si>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</si>
  <si>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</si>
  <si>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</si>
  <si>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</si>
  <si>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</si>
  <si>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</si>
  <si>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</si>
  <si>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</si>
  <si>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</si>
  <si>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</si>
  <si>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</si>
  <si>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</si>
  <si>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</si>
  <si>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</si>
  <si>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</si>
  <si>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</si>
  <si>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</si>
  <si>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</si>
  <si>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</si>
  <si>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</si>
  <si>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</si>
  <si>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</si>
  <si>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</si>
  <si>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</si>
  <si>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</si>
  <si>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</si>
  <si>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</si>
  <si>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</si>
  <si>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</si>
  <si>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</si>
  <si>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</si>
  <si>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</si>
  <si>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</si>
  <si>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</si>
  <si>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</si>
  <si>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</si>
  <si>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</si>
  <si>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</si>
  <si>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</si>
  <si>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</si>
  <si>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</si>
  <si>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</si>
  <si>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</si>
  <si>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</si>
  <si>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</si>
  <si>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</si>
  <si>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</si>
  <si>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</si>
  <si>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</si>
  <si>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</si>
  <si>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</si>
  <si>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</si>
  <si>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</si>
  <si>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</si>
  <si>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</si>
  <si>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</si>
  <si>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</si>
  <si>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</si>
  <si>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</si>
  <si>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</si>
  <si>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</si>
  <si>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</si>
  <si>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</si>
  <si>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</si>
  <si>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</si>
  <si>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</si>
  <si>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</si>
  <si>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</si>
  <si>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</si>
  <si>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</si>
  <si>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</si>
  <si>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</si>
  <si>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</si>
  <si>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</si>
  <si>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</si>
  <si>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</si>
  <si>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</si>
  <si>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</si>
  <si>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</si>
  <si>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</si>
  <si>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</si>
  <si>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</si>
  <si>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</si>
  <si>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</si>
  <si>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</si>
  <si>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</si>
  <si>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</si>
  <si>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</si>
  <si>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</si>
  <si>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</si>
  <si>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</si>
  <si>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</si>
  <si>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</si>
  <si>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</si>
  <si>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</si>
  <si>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</si>
  <si>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</si>
  <si>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</si>
  <si>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</si>
  <si>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</si>
  <si>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</si>
  <si>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</si>
  <si>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</si>
  <si>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</si>
  <si>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</si>
  <si>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</si>
  <si>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</si>
  <si>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</si>
  <si>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</si>
  <si>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</si>
  <si>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</si>
  <si>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</si>
  <si>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</si>
  <si>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</si>
  <si>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</si>
  <si>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</si>
  <si>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</si>
  <si>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</si>
  <si>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</si>
  <si>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</si>
  <si>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</si>
  <si>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</si>
  <si>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</si>
  <si>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</si>
  <si>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</si>
  <si>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</si>
  <si>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</si>
  <si>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</si>
  <si>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</si>
  <si>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</si>
  <si>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</si>
  <si>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</si>
  <si>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</si>
  <si>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</si>
  <si>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</si>
  <si>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</si>
  <si>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</si>
  <si>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</si>
  <si>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</si>
  <si>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</si>
  <si>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</si>
  <si>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</si>
  <si>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</si>
  <si>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</si>
  <si>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</si>
  <si>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</si>
  <si>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</si>
  <si>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</si>
  <si>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</si>
  <si>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</si>
  <si>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</si>
  <si>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</si>
  <si>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</si>
  <si>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</si>
  <si>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</si>
  <si>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</si>
  <si>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</si>
  <si>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</si>
  <si>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</si>
  <si>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</si>
  <si>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</si>
  <si>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</si>
  <si>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</si>
  <si>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</si>
  <si>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</si>
  <si>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</si>
  <si>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</si>
  <si>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</si>
  <si>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</si>
  <si>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</si>
  <si>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</si>
  <si>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</si>
  <si>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</si>
  <si>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</si>
  <si>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</si>
  <si>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</si>
  <si>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</si>
  <si>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</si>
  <si>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</si>
  <si>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</si>
  <si>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</si>
  <si>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</si>
  <si>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</si>
  <si>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</si>
  <si>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</si>
  <si>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</si>
  <si>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</si>
  <si>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</si>
  <si>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</si>
  <si>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</si>
  <si>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</si>
  <si>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</si>
  <si>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</si>
  <si>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</si>
  <si>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</si>
  <si>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</si>
  <si>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</si>
  <si>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</si>
  <si>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</si>
  <si>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</si>
  <si>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</si>
  <si>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</si>
  <si>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</si>
  <si>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</si>
  <si>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</si>
  <si>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</si>
  <si>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</si>
  <si>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</si>
  <si>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</si>
  <si>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</si>
  <si>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</si>
  <si>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</si>
  <si>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</si>
  <si>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</si>
  <si>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</si>
  <si>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</si>
  <si>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</si>
  <si>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</si>
  <si>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</si>
  <si>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</si>
  <si>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</si>
  <si>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</si>
  <si>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</si>
  <si>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</si>
  <si>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</si>
  <si>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</si>
  <si>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</si>
  <si>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</si>
  <si>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</si>
  <si>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</si>
  <si>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</si>
  <si>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</si>
  <si>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</si>
  <si>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</si>
  <si>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</si>
  <si>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</si>
  <si>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</si>
  <si>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</si>
  <si>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</si>
  <si>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</si>
  <si>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</si>
  <si>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</si>
  <si>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</si>
  <si>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</si>
  <si>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</si>
  <si>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</si>
  <si>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</si>
  <si>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</si>
  <si>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</si>
  <si>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</si>
  <si>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</si>
  <si>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</si>
  <si>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</si>
  <si>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</si>
  <si>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</si>
  <si>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</si>
  <si>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</si>
  <si>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</si>
  <si>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</si>
  <si>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</si>
  <si>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</si>
  <si>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</si>
  <si>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</si>
  <si>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</si>
  <si>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</si>
  <si>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</si>
  <si>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</si>
  <si>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</si>
  <si>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</si>
  <si>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</si>
  <si>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</si>
  <si>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</si>
  <si>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</si>
  <si>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</si>
  <si>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</si>
  <si>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</si>
  <si>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</si>
  <si>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</si>
  <si>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</si>
  <si>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</si>
  <si>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</si>
  <si>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</si>
  <si>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</si>
  <si>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</si>
  <si>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</si>
  <si>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</si>
  <si>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</si>
  <si>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</si>
  <si>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</si>
  <si>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</si>
  <si>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</si>
  <si>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</si>
  <si>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</si>
  <si>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</si>
  <si>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</si>
  <si>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</si>
  <si>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</si>
  <si>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</si>
  <si>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</si>
  <si>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</si>
  <si>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</si>
  <si>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</si>
  <si>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</si>
  <si>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</si>
  <si>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</si>
  <si>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</si>
  <si>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</si>
  <si>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</si>
  <si>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</si>
  <si>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</si>
  <si>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</si>
  <si>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</si>
  <si>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</si>
  <si>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</si>
  <si>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</si>
  <si>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</si>
  <si>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</si>
  <si>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</si>
  <si>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</si>
  <si>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</si>
  <si>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</si>
  <si>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</si>
  <si>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</si>
  <si>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</si>
  <si>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</si>
  <si>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</si>
  <si>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</si>
  <si>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</si>
  <si>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</si>
  <si>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</si>
  <si>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</si>
  <si>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</si>
  <si>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</si>
  <si>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</si>
  <si>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</si>
  <si>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</si>
  <si>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</si>
  <si>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</si>
  <si>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</si>
  <si>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</si>
  <si>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</si>
  <si>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</si>
  <si>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</si>
  <si>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</si>
  <si>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</si>
  <si>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</si>
  <si>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</si>
  <si>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</si>
  <si>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</si>
  <si>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</si>
  <si>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</si>
  <si>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</si>
  <si>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</si>
  <si>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</si>
  <si>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</si>
  <si>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</si>
  <si>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</si>
  <si>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</si>
  <si>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</si>
  <si>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</si>
  <si>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</si>
  <si>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</si>
  <si>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</si>
  <si>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</si>
  <si>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</si>
  <si>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</si>
  <si>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</si>
  <si>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</si>
  <si>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</si>
  <si>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</si>
  <si>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</si>
  <si>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</si>
  <si>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</si>
  <si>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</si>
  <si>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</si>
  <si>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</si>
  <si>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</si>
  <si>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</si>
  <si>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</si>
  <si>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</si>
  <si>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</si>
  <si>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</si>
  <si>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</si>
  <si>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</si>
  <si>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</si>
  <si>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</si>
  <si>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</si>
  <si>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</si>
  <si>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</si>
  <si>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</si>
  <si>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</si>
  <si>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</si>
  <si>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</si>
  <si>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</si>
  <si>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</si>
  <si>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</si>
  <si>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</si>
  <si>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</si>
  <si>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</si>
  <si>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</si>
  <si>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</si>
  <si>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</si>
  <si>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</si>
  <si>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</si>
  <si>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</si>
  <si>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</si>
  <si>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</si>
  <si>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</si>
  <si>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</si>
  <si>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</si>
  <si>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</si>
  <si>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</si>
  <si>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</si>
  <si>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</si>
  <si>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</si>
  <si>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</si>
  <si>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</si>
  <si>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</si>
  <si>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</si>
  <si>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</si>
  <si>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</si>
  <si>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</si>
  <si>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</si>
  <si>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</si>
  <si>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</si>
  <si>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</si>
  <si>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</si>
  <si>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</si>
  <si>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</si>
  <si>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</si>
  <si>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</si>
  <si>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</si>
  <si>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</si>
  <si>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</si>
  <si>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</si>
  <si>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</si>
  <si>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</si>
  <si>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</si>
  <si>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</si>
  <si>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</si>
  <si>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</si>
  <si>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</si>
  <si>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</si>
  <si>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</si>
  <si>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</si>
  <si>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</si>
  <si>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</si>
  <si>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</si>
  <si>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</si>
  <si>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</si>
  <si>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</si>
  <si>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</si>
  <si>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</si>
  <si>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</si>
  <si>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</si>
  <si>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</si>
  <si>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</si>
  <si>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</si>
  <si>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</si>
  <si>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</si>
  <si>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</si>
  <si>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</si>
  <si>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</si>
  <si>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</si>
  <si>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</si>
  <si>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</si>
  <si>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</si>
  <si>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</si>
  <si>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</si>
  <si>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</si>
  <si>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</si>
  <si>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</si>
  <si>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</si>
  <si>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</si>
  <si>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</si>
  <si>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</si>
  <si>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</si>
  <si>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</si>
  <si>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</si>
  <si>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</si>
  <si>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</si>
  <si>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</si>
  <si>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</si>
  <si>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</si>
  <si>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</si>
  <si>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</si>
  <si>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</si>
  <si>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</si>
  <si>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</si>
  <si>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</si>
  <si>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</si>
  <si>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</si>
  <si>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</si>
  <si>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</si>
  <si>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</si>
  <si>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</si>
  <si>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</si>
  <si>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</si>
  <si>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</si>
  <si>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</si>
  <si>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</si>
  <si>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</si>
  <si>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</si>
  <si>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</si>
  <si>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</si>
  <si>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</si>
  <si>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</si>
  <si>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</si>
  <si>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</si>
  <si>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</si>
  <si>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</si>
  <si>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</si>
  <si>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</si>
  <si>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</si>
  <si>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</si>
  <si>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</si>
  <si>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</si>
  <si>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</si>
  <si>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</si>
  <si>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</si>
  <si>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</si>
  <si>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</si>
  <si>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</si>
  <si>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</si>
  <si>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</si>
  <si>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</si>
  <si>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</si>
  <si>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</si>
  <si>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</si>
  <si>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</si>
  <si>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</si>
  <si>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</si>
  <si>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</si>
  <si>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</si>
  <si>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</si>
  <si>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</si>
  <si>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</si>
  <si>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</si>
  <si>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</si>
  <si>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</si>
  <si>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</si>
  <si>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</si>
  <si>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</si>
  <si>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</si>
  <si>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</si>
  <si>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</si>
  <si>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</si>
  <si>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</si>
  <si>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</si>
  <si>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</si>
  <si>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</si>
  <si>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</si>
  <si>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</si>
  <si>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</si>
  <si>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</si>
  <si>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</si>
  <si>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</si>
  <si>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</si>
  <si>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</si>
  <si>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</si>
  <si>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</si>
  <si>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</si>
  <si>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</si>
  <si>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Yes, in full</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</si>
  <si>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</si>
  <si>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</si>
  <si>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</si>
  <si>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</si>
  <si>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</si>
  <si>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</si>
  <si>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D. TRANSFER ADMISSION</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</si>
  <si>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</si>
  <si>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</si>
  <si>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</si>
  <si>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Office of Institutional Research, Planning and Assessment</t>
  </si>
  <si>
    <t>1101 Clarence Mitchell Building, 7999 Regents Drive</t>
  </si>
  <si>
    <t>College Park</t>
  </si>
  <si>
    <t>301-405-8045</t>
  </si>
  <si>
    <t>https://www.irpa.umd.edu/InstitutionalData/cds.html</t>
  </si>
  <si>
    <t>Lance</t>
  </si>
  <si>
    <t>Beasley</t>
  </si>
  <si>
    <t>Coordinator, Reporting</t>
  </si>
  <si>
    <t>lgbeas@umd.edu</t>
  </si>
  <si>
    <t>University of Maryland</t>
  </si>
  <si>
    <t>301-405-1000</t>
  </si>
  <si>
    <t>https://www.umd.edu</t>
  </si>
  <si>
    <t>7999 Regents Dr.</t>
  </si>
  <si>
    <t>301-314-TERP (8377)</t>
  </si>
  <si>
    <t>1-800-422-5867</t>
  </si>
  <si>
    <t>http://admissions.umd.edu/</t>
  </si>
  <si>
    <t>ApplyMaryland@umd.edu</t>
  </si>
  <si>
    <t>https://admissions.umd.edu/apply-now</t>
  </si>
  <si>
    <t>https://diversity.umd.edu/</t>
  </si>
  <si>
    <t>Numerous living/learning programs; https://reslife.umd.edu/terp-housing/programs-communities</t>
  </si>
  <si>
    <t>General Educaton Program required for all students is described at: https://gened.umd.edu</t>
  </si>
  <si>
    <t>https://reslife.umd.edu/terp-housing/additional-housing-options</t>
  </si>
  <si>
    <t>N/A</t>
  </si>
  <si>
    <t>Not required; 3.0 encouraged</t>
  </si>
  <si>
    <t xml:space="preserve">within 30 days </t>
  </si>
  <si>
    <t>mid April and late July</t>
  </si>
  <si>
    <t>mid Oct and Mid Dec</t>
  </si>
  <si>
    <t xml:space="preserve">Not required, but strongly prefered that a student has completed a college-level math and english course (100-level or higher) </t>
  </si>
  <si>
    <t>C- for non-maryland institutions, D- for Maryland institutions</t>
  </si>
  <si>
    <t>NA</t>
  </si>
  <si>
    <t>https://www.transfercredit.umd.edu/plc.html#bmt</t>
  </si>
  <si>
    <t>https://financialaid.umd.edu/resources-policies/net-price-calculator</t>
  </si>
  <si>
    <t>Tuition: International (non-resident)</t>
  </si>
  <si>
    <t>12 months</t>
  </si>
  <si>
    <t>2/1 (Early Action); 4/1 (Regular Decision)</t>
  </si>
  <si>
    <t>By 2/1</t>
  </si>
  <si>
    <t>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</si>
</sst>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0.000000"/>
  </numFmts>
  <fonts count="62">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10"/>
      <color indexed="8"/>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5" fillId="0" borderId="1"/>
    <xf numFmtId="0" fontId="11"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23">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0" fillId="0" borderId="0" xfId="0" applyAlignment="1">
      <alignment horizontal="left"/>
    </xf>
    <xf numFmtId="0" fontId="4" fillId="0" borderId="0" xfId="0" applyFont="1"/>
    <xf numFmtId="0" fontId="6"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7"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3"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7"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5"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49" fontId="5" fillId="0" borderId="1" xfId="1" applyNumberFormat="1" applyAlignment="1" applyProtection="1">
      <alignment horizontal="center" vertical="center" wrapText="1"/>
      <protection locked="0"/>
    </xf>
    <xf numFmtId="0" fontId="5" fillId="0" borderId="0" xfId="1" applyBorder="1" applyAlignment="1">
      <alignment horizontal="center" vertical="center"/>
    </xf>
    <xf numFmtId="0" fontId="7" fillId="0" borderId="0" xfId="0" applyFont="1" applyAlignment="1">
      <alignment horizontal="right" vertical="top" wrapText="1"/>
    </xf>
    <xf numFmtId="0" fontId="5" fillId="0" borderId="0" xfId="1" applyBorder="1" applyAlignment="1">
      <alignment horizontal="center"/>
    </xf>
    <xf numFmtId="0" fontId="5" fillId="0" borderId="0" xfId="1" applyBorder="1"/>
    <xf numFmtId="0" fontId="4" fillId="0" borderId="0" xfId="0" applyFont="1" applyProtection="1">
      <protection locked="0"/>
    </xf>
    <xf numFmtId="0" fontId="5" fillId="0" borderId="0" xfId="1" applyBorder="1" applyAlignment="1">
      <alignment horizontal="left" vertical="top" wrapText="1"/>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10"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7" fillId="0" borderId="0" xfId="0" applyFont="1" applyAlignment="1">
      <alignment horizontal="right"/>
    </xf>
    <xf numFmtId="0" fontId="35" fillId="0" borderId="0" xfId="0" applyFont="1"/>
    <xf numFmtId="0" fontId="10" fillId="0" borderId="1" xfId="0" applyFont="1" applyBorder="1" applyAlignment="1">
      <alignment horizontal="center" vertical="center" wrapText="1"/>
    </xf>
    <xf numFmtId="171" fontId="0" fillId="0" borderId="0" xfId="0" applyNumberFormat="1" applyAlignment="1">
      <alignment horizontal="center"/>
    </xf>
    <xf numFmtId="0" fontId="58" fillId="0" borderId="0" xfId="0" applyFont="1" applyAlignment="1">
      <alignment horizontal="left" indent="1"/>
    </xf>
    <xf numFmtId="0" fontId="7"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3" fillId="0" borderId="0" xfId="0" applyFont="1" applyAlignment="1">
      <alignment horizontal="left" wrapText="1"/>
    </xf>
    <xf numFmtId="0" fontId="0" fillId="0" borderId="2" xfId="0" applyBorder="1" applyAlignment="1">
      <alignment horizontal="right" vertical="center" wrapText="1"/>
    </xf>
    <xf numFmtId="0" fontId="3" fillId="0" borderId="6" xfId="0" applyFont="1" applyBorder="1" applyAlignment="1">
      <alignment horizontal="center" vertical="center" wrapText="1"/>
    </xf>
    <xf numFmtId="0" fontId="0" fillId="0" borderId="2" xfId="0" applyBorder="1" applyAlignment="1">
      <alignment horizontal="right" vertical="center"/>
    </xf>
    <xf numFmtId="0" fontId="7" fillId="0" borderId="2" xfId="0" applyFont="1" applyBorder="1" applyAlignment="1">
      <alignment horizontal="right"/>
    </xf>
    <xf numFmtId="49" fontId="0" fillId="0" borderId="2" xfId="0" applyNumberFormat="1" applyBorder="1" applyAlignment="1">
      <alignment horizontal="right" vertical="center"/>
    </xf>
    <xf numFmtId="49" fontId="7" fillId="0" borderId="2" xfId="0" applyNumberFormat="1" applyFont="1" applyBorder="1" applyAlignment="1">
      <alignment horizontal="right"/>
    </xf>
    <xf numFmtId="0" fontId="3" fillId="0" borderId="1" xfId="0" applyFont="1" applyBorder="1" applyAlignment="1">
      <alignment horizontal="center"/>
    </xf>
    <xf numFmtId="0" fontId="3" fillId="0" borderId="2" xfId="0" applyFont="1" applyBorder="1" applyAlignment="1">
      <alignment horizontal="right"/>
    </xf>
    <xf numFmtId="0" fontId="3"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7"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7" fillId="0" borderId="0" xfId="0" applyFont="1" applyAlignment="1">
      <alignment horizontal="left" indent="3"/>
    </xf>
    <xf numFmtId="0" fontId="7" fillId="0" borderId="0" xfId="0" applyFont="1" applyAlignment="1">
      <alignment horizontal="left" indent="4"/>
    </xf>
    <xf numFmtId="0" fontId="0" fillId="0" borderId="0" xfId="0" applyAlignment="1">
      <alignment horizontal="left" indent="12"/>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0" xfId="0" applyAlignment="1">
      <alignment horizontal="right" wrapText="1"/>
    </xf>
    <xf numFmtId="0" fontId="7"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3"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3" fillId="0" borderId="1" xfId="0" applyFont="1" applyBorder="1" applyAlignment="1">
      <alignment horizontal="left" indent="3"/>
    </xf>
    <xf numFmtId="0" fontId="0" fillId="0" borderId="1" xfId="0" applyBorder="1" applyAlignment="1">
      <alignment horizontal="left" wrapText="1" indent="3"/>
    </xf>
    <xf numFmtId="0" fontId="3" fillId="3" borderId="1" xfId="0" applyFont="1" applyFill="1" applyBorder="1" applyAlignment="1">
      <alignment horizontal="right" wrapText="1"/>
    </xf>
    <xf numFmtId="0" fontId="3"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3" fillId="3" borderId="1" xfId="4" applyNumberFormat="1" applyFont="1" applyFill="1" applyBorder="1" applyAlignment="1" applyProtection="1">
      <alignment horizontal="center" vertical="center"/>
    </xf>
    <xf numFmtId="166" fontId="3"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6" fillId="0" borderId="0" xfId="0" applyFont="1" applyAlignment="1">
      <alignment vertical="center"/>
    </xf>
    <xf numFmtId="49" fontId="3" fillId="0" borderId="0" xfId="0" applyNumberFormat="1" applyFont="1" applyAlignment="1">
      <alignment horizontal="right"/>
    </xf>
    <xf numFmtId="0" fontId="49" fillId="0" borderId="10" xfId="0" applyFont="1" applyBorder="1" applyAlignment="1">
      <alignment horizontal="righ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9"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3"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9" fillId="0" borderId="0" xfId="0" applyFont="1" applyAlignment="1">
      <alignment horizontal="center" vertical="center" wrapText="1"/>
    </xf>
    <xf numFmtId="171" fontId="9" fillId="4" borderId="1" xfId="0" applyNumberFormat="1" applyFont="1" applyFill="1" applyBorder="1" applyAlignment="1">
      <alignment horizontal="center" vertical="center" wrapText="1"/>
    </xf>
    <xf numFmtId="0" fontId="9"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9" fillId="0" borderId="0" xfId="0" applyFont="1" applyAlignment="1">
      <alignment horizontal="right" vertical="center" indent="4"/>
    </xf>
    <xf numFmtId="0" fontId="9" fillId="0" borderId="0" xfId="0" applyFont="1" applyAlignment="1">
      <alignment horizontal="right" vertical="center" wrapText="1" indent="19"/>
    </xf>
    <xf numFmtId="1" fontId="9" fillId="0" borderId="0" xfId="0" applyNumberFormat="1" applyFont="1" applyAlignment="1">
      <alignment horizontal="right" vertical="center" wrapText="1"/>
    </xf>
    <xf numFmtId="0" fontId="9" fillId="0" borderId="0" xfId="0" applyFont="1" applyAlignment="1">
      <alignment horizontal="left" vertical="center" wrapText="1" indent="19"/>
    </xf>
    <xf numFmtId="0" fontId="9" fillId="0" borderId="0" xfId="0" applyFont="1" applyAlignment="1">
      <alignment horizontal="right" vertical="center" wrapText="1"/>
    </xf>
    <xf numFmtId="1" fontId="9"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3"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10"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3" fontId="0" fillId="0" borderId="0" xfId="0" applyNumberFormat="1" applyAlignment="1" applyProtection="1">
      <alignment horizontal="center"/>
      <protection locked="0"/>
    </xf>
    <xf numFmtId="173" fontId="0" fillId="0" borderId="1" xfId="3" applyNumberFormat="1" applyFont="1" applyBorder="1" applyAlignment="1" applyProtection="1">
      <alignment horizontal="center" vertical="center"/>
      <protection locked="0"/>
    </xf>
    <xf numFmtId="1" fontId="0" fillId="0" borderId="1" xfId="3" applyNumberFormat="1" applyFont="1" applyBorder="1" applyAlignment="1" applyProtection="1">
      <alignment horizontal="center" vertical="center"/>
      <protection locked="0"/>
    </xf>
    <xf numFmtId="2" fontId="0" fillId="0" borderId="0" xfId="0" applyNumberFormat="1"/>
    <xf numFmtId="0" fontId="11" fillId="0" borderId="1" xfId="0" applyFont="1" applyBorder="1" applyAlignment="1" applyProtection="1">
      <alignment horizontal="left" vertical="top" wrapText="1"/>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protection locked="0"/>
    </xf>
    <xf numFmtId="0" fontId="5" fillId="0" borderId="1" xfId="1"/>
    <xf numFmtId="0" fontId="61" fillId="0" borderId="1" xfId="0" applyFont="1" applyBorder="1" applyAlignment="1" applyProtection="1">
      <alignment horizontal="left" vertical="top" wrapText="1"/>
    </xf>
    <xf numFmtId="0" fontId="5" fillId="0" borderId="1" xfId="1" applyBorder="1" applyAlignment="1" applyProtection="1">
      <alignment horizontal="left" vertical="top" wrapText="1"/>
    </xf>
    <xf numFmtId="0" fontId="0" fillId="0" borderId="1" xfId="0" applyBorder="1" applyAlignment="1" applyProtection="1">
      <alignment horizontal="left" vertical="center"/>
      <protection locked="0"/>
    </xf>
    <xf numFmtId="169" fontId="0" fillId="0" borderId="1" xfId="0" applyNumberFormat="1" applyBorder="1" applyAlignment="1" applyProtection="1">
      <alignment horizontal="left" vertical="center"/>
      <protection locked="0"/>
    </xf>
    <xf numFmtId="0" fontId="5" fillId="0" borderId="1" xfId="1" applyAlignment="1" applyProtection="1">
      <alignment horizontal="left" vertical="center"/>
      <protection locked="0"/>
    </xf>
    <xf numFmtId="49" fontId="5" fillId="0" borderId="1" xfId="1" applyNumberFormat="1" applyAlignment="1" applyProtection="1">
      <alignment horizontal="left"/>
      <protection locked="0"/>
    </xf>
    <xf numFmtId="0" fontId="5" fillId="0" borderId="1" xfId="1" applyAlignment="1" applyProtection="1">
      <alignment horizontal="left"/>
      <protection locked="0"/>
    </xf>
    <xf numFmtId="1" fontId="3" fillId="3" borderId="1" xfId="0" applyNumberFormat="1" applyFont="1" applyFill="1" applyBorder="1" applyAlignment="1">
      <alignment horizontal="center" vertical="center"/>
    </xf>
    <xf numFmtId="3" fontId="3" fillId="0" borderId="1" xfId="0" applyNumberFormat="1" applyFont="1" applyBorder="1" applyAlignment="1">
      <alignment horizontal="center" vertical="center"/>
    </xf>
    <xf numFmtId="3" fontId="3" fillId="3" borderId="1" xfId="0" applyNumberFormat="1" applyFont="1" applyFill="1" applyBorder="1" applyAlignment="1">
      <alignment horizontal="center" vertical="center"/>
    </xf>
    <xf numFmtId="10" fontId="0" fillId="0" borderId="1" xfId="0" applyNumberFormat="1" applyBorder="1" applyAlignment="1" applyProtection="1">
      <alignment horizontal="center" vertical="center"/>
      <protection locked="0"/>
    </xf>
    <xf numFmtId="167" fontId="0" fillId="0" borderId="1" xfId="0" applyNumberFormat="1" applyBorder="1" applyAlignment="1" applyProtection="1">
      <alignment horizontal="center" wrapText="1"/>
      <protection locked="0"/>
    </xf>
    <xf numFmtId="10" fontId="0" fillId="0" borderId="1" xfId="3" applyNumberFormat="1" applyFont="1" applyBorder="1" applyAlignment="1" applyProtection="1">
      <alignment horizontal="center" vertical="center"/>
      <protection locked="0"/>
    </xf>
    <xf numFmtId="10" fontId="0" fillId="4" borderId="6" xfId="3" applyNumberFormat="1" applyFont="1" applyFill="1" applyBorder="1" applyAlignment="1" applyProtection="1">
      <alignment horizontal="center" vertical="center"/>
    </xf>
    <xf numFmtId="10" fontId="0" fillId="4" borderId="1" xfId="3" applyNumberFormat="1" applyFont="1" applyFill="1" applyBorder="1" applyAlignment="1" applyProtection="1">
      <alignment horizontal="center" vertical="center"/>
    </xf>
    <xf numFmtId="10" fontId="0" fillId="0" borderId="6" xfId="3" applyNumberFormat="1" applyFont="1" applyBorder="1" applyAlignment="1" applyProtection="1">
      <alignment horizontal="center" vertical="center"/>
      <protection locked="0"/>
    </xf>
    <xf numFmtId="10" fontId="0" fillId="4" borderId="1" xfId="0" applyNumberFormat="1" applyFill="1" applyBorder="1" applyAlignment="1">
      <alignment horizontal="center" vertical="center"/>
    </xf>
    <xf numFmtId="10" fontId="0" fillId="0" borderId="1" xfId="0" applyNumberFormat="1" applyBorder="1" applyAlignment="1" applyProtection="1">
      <alignment horizontal="center"/>
      <protection locked="0" hidden="1"/>
    </xf>
    <xf numFmtId="10" fontId="0" fillId="4" borderId="1" xfId="0" applyNumberFormat="1" applyFill="1" applyBorder="1" applyAlignment="1" applyProtection="1">
      <alignment horizontal="center"/>
      <protection hidden="1"/>
    </xf>
    <xf numFmtId="2" fontId="0" fillId="0" borderId="1" xfId="0" applyNumberFormat="1" applyBorder="1" applyAlignment="1" applyProtection="1">
      <alignment horizontal="center" vertical="center"/>
      <protection locked="0"/>
    </xf>
    <xf numFmtId="0" fontId="6"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5" fillId="0" borderId="4" xfId="1" applyBorder="1" applyAlignment="1" applyProtection="1">
      <alignment horizontal="center" vertical="center"/>
    </xf>
    <xf numFmtId="0" fontId="11" fillId="0" borderId="5" xfId="0" applyFont="1" applyBorder="1" applyAlignment="1" applyProtection="1">
      <alignment horizontal="center" vertical="center"/>
    </xf>
    <xf numFmtId="0" fontId="11" fillId="0" borderId="6" xfId="0" applyFont="1" applyBorder="1" applyAlignment="1" applyProtection="1">
      <alignment horizontal="center" vertical="center"/>
    </xf>
    <xf numFmtId="0" fontId="4" fillId="2" borderId="0" xfId="0" applyFont="1" applyFill="1" applyAlignment="1">
      <alignment horizontal="center"/>
    </xf>
    <xf numFmtId="0" fontId="0" fillId="0" borderId="2" xfId="0" applyBorder="1" applyAlignment="1">
      <alignment horizontal="left"/>
    </xf>
    <xf numFmtId="0" fontId="10" fillId="0" borderId="1" xfId="0" applyFont="1" applyBorder="1" applyAlignment="1">
      <alignment horizontal="left" vertical="top" wrapText="1"/>
    </xf>
    <xf numFmtId="0" fontId="10" fillId="0" borderId="4" xfId="0" applyFont="1" applyBorder="1"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1" fontId="9" fillId="0" borderId="0" xfId="0" applyNumberFormat="1" applyFont="1" applyAlignment="1">
      <alignment horizontal="right" vertical="center" wrapText="1"/>
    </xf>
    <xf numFmtId="1" fontId="9"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3" fillId="0" borderId="0" xfId="0" applyFont="1" applyAlignment="1">
      <alignment horizontal="center" vertical="top" wrapText="1"/>
    </xf>
    <xf numFmtId="0" fontId="0" fillId="0" borderId="1" xfId="0" applyBorder="1" applyAlignment="1">
      <alignment horizontal="left" vertical="top" wrapText="1"/>
    </xf>
    <xf numFmtId="0" fontId="3" fillId="0" borderId="1" xfId="0" applyFont="1" applyBorder="1" applyAlignment="1">
      <alignment horizontal="righ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3" fillId="0" borderId="1" xfId="0" applyFont="1" applyBorder="1" applyAlignment="1">
      <alignment horizontal="right" vertical="center"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5"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6" fillId="2" borderId="0" xfId="0" applyFont="1" applyFill="1" applyAlignment="1">
      <alignment horizontal="center"/>
    </xf>
    <xf numFmtId="0" fontId="2" fillId="0" borderId="0" xfId="1" applyFont="1" applyBorder="1" applyProtection="1">
      <protection locked="0"/>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22" fillId="0" borderId="0" xfId="0" applyFont="1" applyAlignment="1">
      <alignment horizontal="left" vertical="center" wrapText="1" indent="18"/>
    </xf>
    <xf numFmtId="0" fontId="9" fillId="0" borderId="0" xfId="0" applyFont="1" applyAlignment="1">
      <alignment horizontal="left" vertical="top" wrapText="1"/>
    </xf>
    <xf numFmtId="0" fontId="24" fillId="0" borderId="0" xfId="2" applyFont="1" applyAlignment="1">
      <alignment horizontal="left" vertical="top"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36" fillId="0" borderId="0" xfId="0" applyFont="1" applyAlignment="1">
      <alignment horizontal="left" vertical="top" wrapText="1"/>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0" fillId="0" borderId="0" xfId="0" applyAlignment="1">
      <alignment horizontal="left" vertical="top" wrapText="1" indent="4"/>
    </xf>
    <xf numFmtId="0" fontId="7" fillId="0" borderId="0" xfId="0" applyFont="1" applyAlignment="1">
      <alignment horizontal="center" vertical="center" wrapText="1"/>
    </xf>
    <xf numFmtId="0" fontId="17" fillId="0" borderId="0" xfId="0" applyFont="1" applyAlignment="1">
      <alignment horizontal="left" vertical="center" wrapText="1" indent="4"/>
    </xf>
    <xf numFmtId="0" fontId="17" fillId="0" borderId="0" xfId="0" applyFont="1" applyAlignment="1">
      <alignment vertical="top" wrapText="1"/>
    </xf>
    <xf numFmtId="0" fontId="0" fillId="0" borderId="0" xfId="0" applyAlignment="1">
      <alignment horizontal="left" vertical="center" indent="4"/>
    </xf>
    <xf numFmtId="0" fontId="40" fillId="0" borderId="0" xfId="0" applyFont="1" applyAlignment="1">
      <alignment horizontal="center" wrapText="1"/>
    </xf>
    <xf numFmtId="172" fontId="0" fillId="0" borderId="11" xfId="0" applyNumberFormat="1" applyBorder="1" applyAlignment="1" applyProtection="1">
      <alignment horizontal="left" vertical="center"/>
      <protection locked="0"/>
    </xf>
    <xf numFmtId="0" fontId="0" fillId="0" borderId="11" xfId="0" applyBorder="1" applyAlignment="1" applyProtection="1">
      <alignment horizontal="left" vertical="center" wrapText="1"/>
      <protection locked="0"/>
    </xf>
    <xf numFmtId="0" fontId="0" fillId="0" borderId="0" xfId="0" applyAlignment="1">
      <alignment horizontal="left" wrapText="1"/>
    </xf>
    <xf numFmtId="0" fontId="0" fillId="0" borderId="0" xfId="0" applyAlignment="1">
      <alignment horizontal="right"/>
    </xf>
    <xf numFmtId="0" fontId="5" fillId="0" borderId="11" xfId="1" applyBorder="1" applyAlignment="1" applyProtection="1">
      <protection locked="0"/>
    </xf>
    <xf numFmtId="0" fontId="0" fillId="0" borderId="0" xfId="0" applyAlignment="1"/>
    <xf numFmtId="0" fontId="4" fillId="2" borderId="0" xfId="0" applyFont="1" applyFill="1" applyAlignment="1">
      <alignment horizontal="center" vertical="center"/>
    </xf>
    <xf numFmtId="0" fontId="0" fillId="0" borderId="2" xfId="0" applyBorder="1" applyAlignment="1">
      <alignment horizontal="right"/>
    </xf>
    <xf numFmtId="0" fontId="7" fillId="0" borderId="0" xfId="0" applyFont="1" applyAlignment="1">
      <alignment horizontal="center"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3" fillId="0" borderId="0" xfId="0" applyFont="1" applyAlignment="1">
      <alignment horizontal="left" vertical="top" wrapText="1"/>
    </xf>
    <xf numFmtId="0" fontId="42" fillId="0" borderId="0" xfId="0" applyFont="1" applyAlignment="1">
      <alignment horizontal="left" vertical="top" wrapText="1"/>
    </xf>
    <xf numFmtId="0" fontId="5" fillId="0" borderId="11" xfId="1" applyBorder="1" applyAlignment="1" applyProtection="1">
      <alignment horizontal="center" vertical="center"/>
      <protection locked="0"/>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8" fillId="0" borderId="0" xfId="0" applyFont="1" applyAlignment="1">
      <alignment horizontal="left" vertical="top" indent="5"/>
    </xf>
    <xf numFmtId="0" fontId="49"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7" xfId="0" applyFont="1" applyBorder="1" applyAlignment="1">
      <alignment horizontal="center" vertical="center"/>
    </xf>
    <xf numFmtId="0" fontId="50" fillId="0" borderId="0" xfId="0" applyFont="1" applyAlignment="1">
      <alignment horizontal="left" vertical="top" wrapText="1" indent="5"/>
    </xf>
    <xf numFmtId="0" fontId="47"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29" fillId="0" borderId="0" xfId="0" applyFont="1" applyAlignment="1">
      <alignment horizontal="left" vertical="center" wrapText="1"/>
    </xf>
    <xf numFmtId="0" fontId="17" fillId="0" borderId="0" xfId="0" applyFont="1" applyAlignment="1">
      <alignment horizontal="left" vertical="center" wrapText="1"/>
    </xf>
    <xf numFmtId="0" fontId="53" fillId="0" borderId="0" xfId="0" applyFont="1" applyAlignment="1">
      <alignment horizontal="left" vertical="center" wrapText="1"/>
    </xf>
    <xf numFmtId="0" fontId="55" fillId="4" borderId="0" xfId="0" applyFont="1" applyFill="1" applyAlignment="1">
      <alignment horizontal="center" vertical="center" wrapText="1"/>
    </xf>
    <xf numFmtId="0" fontId="17" fillId="0" borderId="0" xfId="0" applyFont="1" applyAlignment="1">
      <alignment horizontal="justify" vertical="center" wrapText="1"/>
    </xf>
    <xf numFmtId="0" fontId="29" fillId="0" borderId="0" xfId="0" applyFont="1" applyAlignment="1">
      <alignment horizontal="justify" vertical="center" wrapText="1"/>
    </xf>
    <xf numFmtId="0" fontId="3" fillId="0" borderId="0" xfId="0" applyFont="1" applyAlignment="1">
      <alignment horizontal="left" vertical="center" wrapText="1"/>
    </xf>
    <xf numFmtId="0" fontId="5" fillId="0" borderId="1" xfId="1" applyAlignment="1" applyProtection="1">
      <alignment horizontal="center" wrapText="1"/>
      <protection locked="0"/>
    </xf>
    <xf numFmtId="0" fontId="17" fillId="0" borderId="0" xfId="0" applyFont="1" applyAlignment="1">
      <alignment vertical="center" wrapText="1"/>
    </xf>
  </cellXfs>
  <cellStyles count="6">
    <cellStyle name="Comma" xfId="5" builtinId="3"/>
    <cellStyle name="Currency" xfId="4" builtinId="4"/>
    <cellStyle name="Hyperlink" xfId="1" builtinId="8"/>
    <cellStyle name="Normal" xfId="0" builtinId="0"/>
    <cellStyle name="Normal 2" xfId="2"/>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REF!" lockText="1" noThreeD="1"/>
</file>

<file path=xl/ctrlProps/ctrlProp10.xml><?xml version="1.0" encoding="utf-8"?>
<formControlPr xmlns="http://schemas.microsoft.com/office/spreadsheetml/2009/9/main" objectType="CheckBox" checked="Checked" fmlaLink="#REF!" lockText="1" noThreeD="1"/>
</file>

<file path=xl/ctrlProps/ctrlProp100.xml><?xml version="1.0" encoding="utf-8"?>
<formControlPr xmlns="http://schemas.microsoft.com/office/spreadsheetml/2009/9/main" objectType="CheckBox" checked="Checked" fmlaLink="#REF!" lockText="1" noThreeD="1"/>
</file>

<file path=xl/ctrlProps/ctrlProp101.xml><?xml version="1.0" encoding="utf-8"?>
<formControlPr xmlns="http://schemas.microsoft.com/office/spreadsheetml/2009/9/main" objectType="CheckBox" checked="Checked" fmlaLink="#REF!" lockText="1" noThreeD="1"/>
</file>

<file path=xl/ctrlProps/ctrlProp102.xml><?xml version="1.0" encoding="utf-8"?>
<formControlPr xmlns="http://schemas.microsoft.com/office/spreadsheetml/2009/9/main" objectType="CheckBox" fmlaLink="#REF!" lockText="1" noThreeD="1"/>
</file>

<file path=xl/ctrlProps/ctrlProp103.xml><?xml version="1.0" encoding="utf-8"?>
<formControlPr xmlns="http://schemas.microsoft.com/office/spreadsheetml/2009/9/main" objectType="CheckBox" fmlaLink="#REF!" lockText="1" noThreeD="1"/>
</file>

<file path=xl/ctrlProps/ctrlProp104.xml><?xml version="1.0" encoding="utf-8"?>
<formControlPr xmlns="http://schemas.microsoft.com/office/spreadsheetml/2009/9/main" objectType="CheckBox" checked="Checked"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REF!" lockText="1" noThreeD="1"/>
</file>

<file path=xl/ctrlProps/ctrlProp108.xml><?xml version="1.0" encoding="utf-8"?>
<formControlPr xmlns="http://schemas.microsoft.com/office/spreadsheetml/2009/9/main" objectType="CheckBox" checked="Checked" fmlaLink="#REF!" lockText="1" noThreeD="1"/>
</file>

<file path=xl/ctrlProps/ctrlProp109.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CheckBox" fmlaLink="#REF!" lockText="1" noThreeD="1"/>
</file>

<file path=xl/ctrlProps/ctrlProp114.xml><?xml version="1.0" encoding="utf-8"?>
<formControlPr xmlns="http://schemas.microsoft.com/office/spreadsheetml/2009/9/main" objectType="CheckBox" checked="Checked" fmlaLink="#REF!" lockText="1" noThreeD="1"/>
</file>

<file path=xl/ctrlProps/ctrlProp115.xml><?xml version="1.0" encoding="utf-8"?>
<formControlPr xmlns="http://schemas.microsoft.com/office/spreadsheetml/2009/9/main" objectType="CheckBox" checked="Checked" fmlaLink="#REF!" lockText="1" noThreeD="1"/>
</file>

<file path=xl/ctrlProps/ctrlProp116.xml><?xml version="1.0" encoding="utf-8"?>
<formControlPr xmlns="http://schemas.microsoft.com/office/spreadsheetml/2009/9/main" objectType="CheckBox" checked="Checked" fmlaLink="#REF!" lockText="1" noThreeD="1"/>
</file>

<file path=xl/ctrlProps/ctrlProp117.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20.xml><?xml version="1.0" encoding="utf-8"?>
<formControlPr xmlns="http://schemas.microsoft.com/office/spreadsheetml/2009/9/main" objectType="CheckBox" fmlaLink="#REF!" lockText="1" noThreeD="1"/>
</file>

<file path=xl/ctrlProps/ctrlProp121.xml><?xml version="1.0" encoding="utf-8"?>
<formControlPr xmlns="http://schemas.microsoft.com/office/spreadsheetml/2009/9/main" objectType="CheckBox" fmlaLink="#REF!" lockText="1" noThreeD="1"/>
</file>

<file path=xl/ctrlProps/ctrlProp122.xml><?xml version="1.0" encoding="utf-8"?>
<formControlPr xmlns="http://schemas.microsoft.com/office/spreadsheetml/2009/9/main" objectType="CheckBox" checked="Checked" fmlaLink="#REF!" lockText="1" noThreeD="1"/>
</file>

<file path=xl/ctrlProps/ctrlProp123.xml><?xml version="1.0" encoding="utf-8"?>
<formControlPr xmlns="http://schemas.microsoft.com/office/spreadsheetml/2009/9/main" objectType="CheckBox" checked="Checked" fmlaLink="#REF!" lockText="1" noThreeD="1"/>
</file>

<file path=xl/ctrlProps/ctrlProp124.xml><?xml version="1.0" encoding="utf-8"?>
<formControlPr xmlns="http://schemas.microsoft.com/office/spreadsheetml/2009/9/main" objectType="CheckBox" checked="Checked" fmlaLink="#REF!" lockText="1" noThreeD="1"/>
</file>

<file path=xl/ctrlProps/ctrlProp125.xml><?xml version="1.0" encoding="utf-8"?>
<formControlPr xmlns="http://schemas.microsoft.com/office/spreadsheetml/2009/9/main" objectType="CheckBox" checked="Checked" fmlaLink="#REF!" lockText="1" noThreeD="1"/>
</file>

<file path=xl/ctrlProps/ctrlProp126.xml><?xml version="1.0" encoding="utf-8"?>
<formControlPr xmlns="http://schemas.microsoft.com/office/spreadsheetml/2009/9/main" objectType="CheckBox" checked="Checked" fmlaLink="#REF!" lockText="1" noThreeD="1"/>
</file>

<file path=xl/ctrlProps/ctrlProp127.xml><?xml version="1.0" encoding="utf-8"?>
<formControlPr xmlns="http://schemas.microsoft.com/office/spreadsheetml/2009/9/main" objectType="CheckBox" fmlaLink="#REF!" lockText="1" noThreeD="1"/>
</file>

<file path=xl/ctrlProps/ctrlProp128.xml><?xml version="1.0" encoding="utf-8"?>
<formControlPr xmlns="http://schemas.microsoft.com/office/spreadsheetml/2009/9/main" objectType="CheckBox" fmlaLink="#REF!" lockText="1" noThreeD="1"/>
</file>

<file path=xl/ctrlProps/ctrlProp129.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30.xml><?xml version="1.0" encoding="utf-8"?>
<formControlPr xmlns="http://schemas.microsoft.com/office/spreadsheetml/2009/9/main" objectType="CheckBox" checked="Checked" fmlaLink="#REF!" lockText="1" noThreeD="1"/>
</file>

<file path=xl/ctrlProps/ctrlProp131.xml><?xml version="1.0" encoding="utf-8"?>
<formControlPr xmlns="http://schemas.microsoft.com/office/spreadsheetml/2009/9/main" objectType="CheckBox" fmlaLink="#REF!" lockText="1" noThreeD="1"/>
</file>

<file path=xl/ctrlProps/ctrlProp132.xml><?xml version="1.0" encoding="utf-8"?>
<formControlPr xmlns="http://schemas.microsoft.com/office/spreadsheetml/2009/9/main" objectType="CheckBox" checked="Checked" fmlaLink="#REF!" lockText="1" noThreeD="1"/>
</file>

<file path=xl/ctrlProps/ctrlProp133.xml><?xml version="1.0" encoding="utf-8"?>
<formControlPr xmlns="http://schemas.microsoft.com/office/spreadsheetml/2009/9/main" objectType="CheckBox" checked="Checked" fmlaLink="#REF!" lockText="1" noThreeD="1"/>
</file>

<file path=xl/ctrlProps/ctrlProp134.xml><?xml version="1.0" encoding="utf-8"?>
<formControlPr xmlns="http://schemas.microsoft.com/office/spreadsheetml/2009/9/main" objectType="CheckBox" fmlaLink="#REF!" lockText="1" noThreeD="1"/>
</file>

<file path=xl/ctrlProps/ctrlProp135.xml><?xml version="1.0" encoding="utf-8"?>
<formControlPr xmlns="http://schemas.microsoft.com/office/spreadsheetml/2009/9/main" objectType="CheckBox" checked="Checked" fmlaLink="#REF!" lockText="1" noThreeD="1"/>
</file>

<file path=xl/ctrlProps/ctrlProp136.xml><?xml version="1.0" encoding="utf-8"?>
<formControlPr xmlns="http://schemas.microsoft.com/office/spreadsheetml/2009/9/main" objectType="CheckBox" checked="Checked" fmlaLink="#REF!" lockText="1" noThreeD="1"/>
</file>

<file path=xl/ctrlProps/ctrlProp137.xml><?xml version="1.0" encoding="utf-8"?>
<formControlPr xmlns="http://schemas.microsoft.com/office/spreadsheetml/2009/9/main" objectType="CheckBox" fmlaLink="#REF!" lockText="1" noThreeD="1"/>
</file>

<file path=xl/ctrlProps/ctrlProp138.xml><?xml version="1.0" encoding="utf-8"?>
<formControlPr xmlns="http://schemas.microsoft.com/office/spreadsheetml/2009/9/main" objectType="CheckBox" checked="Checked" fmlaLink="#REF!" lockText="1" noThreeD="1"/>
</file>

<file path=xl/ctrlProps/ctrlProp139.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40.xml><?xml version="1.0" encoding="utf-8"?>
<formControlPr xmlns="http://schemas.microsoft.com/office/spreadsheetml/2009/9/main" objectType="CheckBox" checked="Checked" fmlaLink="#REF!" lockText="1" noThreeD="1"/>
</file>

<file path=xl/ctrlProps/ctrlProp141.xml><?xml version="1.0" encoding="utf-8"?>
<formControlPr xmlns="http://schemas.microsoft.com/office/spreadsheetml/2009/9/main" objectType="CheckBox" fmlaLink="#REF!" lockText="1" noThreeD="1"/>
</file>

<file path=xl/ctrlProps/ctrlProp142.xml><?xml version="1.0" encoding="utf-8"?>
<formControlPr xmlns="http://schemas.microsoft.com/office/spreadsheetml/2009/9/main" objectType="CheckBox" fmlaLink="#REF!" lockText="1" noThreeD="1"/>
</file>

<file path=xl/ctrlProps/ctrlProp143.xml><?xml version="1.0" encoding="utf-8"?>
<formControlPr xmlns="http://schemas.microsoft.com/office/spreadsheetml/2009/9/main" objectType="CheckBox" fmlaLink="#REF!" lockText="1" noThreeD="1"/>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REF!" lockText="1" noThreeD="1"/>
</file>

<file path=xl/ctrlProps/ctrlProp146.xml><?xml version="1.0" encoding="utf-8"?>
<formControlPr xmlns="http://schemas.microsoft.com/office/spreadsheetml/2009/9/main" objectType="CheckBox" fmlaLink="#REF!" lockText="1" noThreeD="1"/>
</file>

<file path=xl/ctrlProps/ctrlProp147.xml><?xml version="1.0" encoding="utf-8"?>
<formControlPr xmlns="http://schemas.microsoft.com/office/spreadsheetml/2009/9/main" objectType="CheckBox" fmlaLink="#REF!" lockText="1" noThreeD="1"/>
</file>

<file path=xl/ctrlProps/ctrlProp148.xml><?xml version="1.0" encoding="utf-8"?>
<formControlPr xmlns="http://schemas.microsoft.com/office/spreadsheetml/2009/9/main" objectType="CheckBox" fmlaLink="#REF!" lockText="1" noThreeD="1"/>
</file>

<file path=xl/ctrlProps/ctrlProp149.xml><?xml version="1.0" encoding="utf-8"?>
<formControlPr xmlns="http://schemas.microsoft.com/office/spreadsheetml/2009/9/main" objectType="CheckBox" checked="Checked" fmlaLink="#REF!" lockText="1" noThreeD="1"/>
</file>

<file path=xl/ctrlProps/ctrlProp15.xml><?xml version="1.0" encoding="utf-8"?>
<formControlPr xmlns="http://schemas.microsoft.com/office/spreadsheetml/2009/9/main" objectType="CheckBox" fmlaLink="#REF!" lockText="1" noThreeD="1"/>
</file>

<file path=xl/ctrlProps/ctrlProp150.xml><?xml version="1.0" encoding="utf-8"?>
<formControlPr xmlns="http://schemas.microsoft.com/office/spreadsheetml/2009/9/main" objectType="CheckBox" fmlaLink="#REF!" lockText="1" noThreeD="1"/>
</file>

<file path=xl/ctrlProps/ctrlProp151.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checked="Checked" fmlaLink="#REF!" lockText="1" noThreeD="1"/>
</file>

<file path=xl/ctrlProps/ctrlProp26.xml><?xml version="1.0" encoding="utf-8"?>
<formControlPr xmlns="http://schemas.microsoft.com/office/spreadsheetml/2009/9/main" objectType="CheckBox" checked="Checked"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checked="Checked"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checked="Checked" fmlaLink="#REF!" lockText="1" noThreeD="1"/>
</file>

<file path=xl/ctrlProps/ctrlProp31.xml><?xml version="1.0" encoding="utf-8"?>
<formControlPr xmlns="http://schemas.microsoft.com/office/spreadsheetml/2009/9/main" objectType="CheckBox" checked="Checked" fmlaLink="#REF!" lockText="1" noThreeD="1"/>
</file>

<file path=xl/ctrlProps/ctrlProp32.xml><?xml version="1.0" encoding="utf-8"?>
<formControlPr xmlns="http://schemas.microsoft.com/office/spreadsheetml/2009/9/main" objectType="CheckBox" checked="Checked" fmlaLink="#REF!" lockText="1" noThreeD="1"/>
</file>

<file path=xl/ctrlProps/ctrlProp33.xml><?xml version="1.0" encoding="utf-8"?>
<formControlPr xmlns="http://schemas.microsoft.com/office/spreadsheetml/2009/9/main" objectType="CheckBox" checked="Checked"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checked="Checked" fmlaLink="#REF!" lockText="1" noThreeD="1"/>
</file>

<file path=xl/ctrlProps/ctrlProp37.xml><?xml version="1.0" encoding="utf-8"?>
<formControlPr xmlns="http://schemas.microsoft.com/office/spreadsheetml/2009/9/main" objectType="CheckBox" checked="Checked" fmlaLink="#REF!" lockText="1" noThreeD="1"/>
</file>

<file path=xl/ctrlProps/ctrlProp38.xml><?xml version="1.0" encoding="utf-8"?>
<formControlPr xmlns="http://schemas.microsoft.com/office/spreadsheetml/2009/9/main" objectType="CheckBox" checked="Checked" fmlaLink="#REF!" lockText="1" noThreeD="1"/>
</file>

<file path=xl/ctrlProps/ctrlProp39.xml><?xml version="1.0" encoding="utf-8"?>
<formControlPr xmlns="http://schemas.microsoft.com/office/spreadsheetml/2009/9/main" objectType="CheckBox" checked="Checked"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checked="Checked" fmlaLink="#REF!" lockText="1" noThreeD="1"/>
</file>

<file path=xl/ctrlProps/ctrlProp43.xml><?xml version="1.0" encoding="utf-8"?>
<formControlPr xmlns="http://schemas.microsoft.com/office/spreadsheetml/2009/9/main" objectType="CheckBox" checked="Checked"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checked="Checked"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checked="Checked" fmlaLink="#REF!" lockText="1" noThreeD="1"/>
</file>

<file path=xl/ctrlProps/ctrlProp49.xml><?xml version="1.0" encoding="utf-8"?>
<formControlPr xmlns="http://schemas.microsoft.com/office/spreadsheetml/2009/9/main" objectType="CheckBox" checked="Checked" fmlaLink="#REF!" lockText="1" noThreeD="1"/>
</file>

<file path=xl/ctrlProps/ctrlProp5.xml><?xml version="1.0" encoding="utf-8"?>
<formControlPr xmlns="http://schemas.microsoft.com/office/spreadsheetml/2009/9/main" objectType="CheckBox" fmlaLink="#REF!" lockText="1" noThreeD="1"/>
</file>

<file path=xl/ctrlProps/ctrlProp50.xml><?xml version="1.0" encoding="utf-8"?>
<formControlPr xmlns="http://schemas.microsoft.com/office/spreadsheetml/2009/9/main" objectType="CheckBox" fmlaLink="#REF!" lockText="1" noThreeD="1"/>
</file>

<file path=xl/ctrlProps/ctrlProp51.xml><?xml version="1.0" encoding="utf-8"?>
<formControlPr xmlns="http://schemas.microsoft.com/office/spreadsheetml/2009/9/main" objectType="CheckBox" checked="Checked" fmlaLink="#REF!" lockText="1" noThreeD="1"/>
</file>

<file path=xl/ctrlProps/ctrlProp52.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checked="Checked" fmlaLink="#REF!" lockText="1" noThreeD="1"/>
</file>

<file path=xl/ctrlProps/ctrlProp54.xml><?xml version="1.0" encoding="utf-8"?>
<formControlPr xmlns="http://schemas.microsoft.com/office/spreadsheetml/2009/9/main" objectType="CheckBox" fmlaLink="#REF!" lockText="1" noThreeD="1"/>
</file>

<file path=xl/ctrlProps/ctrlProp55.xml><?xml version="1.0" encoding="utf-8"?>
<formControlPr xmlns="http://schemas.microsoft.com/office/spreadsheetml/2009/9/main" objectType="CheckBox" checked="Checked"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checked="Checked" fmlaLink="#REF!" lockText="1" noThreeD="1"/>
</file>

<file path=xl/ctrlProps/ctrlProp58.xml><?xml version="1.0" encoding="utf-8"?>
<formControlPr xmlns="http://schemas.microsoft.com/office/spreadsheetml/2009/9/main" objectType="CheckBox" checked="Checked" fmlaLink="#REF!" lockText="1" noThreeD="1"/>
</file>

<file path=xl/ctrlProps/ctrlProp59.xml><?xml version="1.0" encoding="utf-8"?>
<formControlPr xmlns="http://schemas.microsoft.com/office/spreadsheetml/2009/9/main" objectType="CheckBox" checked="Checked"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checked="Checked"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checked="Checked"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checked="Checked"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checked="Checked"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checked="Checked" fmlaLink="#REF!" lockText="1" noThreeD="1"/>
</file>

<file path=xl/ctrlProps/ctrlProp7.xml><?xml version="1.0" encoding="utf-8"?>
<formControlPr xmlns="http://schemas.microsoft.com/office/spreadsheetml/2009/9/main" objectType="CheckBox" checked="Checked" fmlaLink="#REF!" lockText="1" noThreeD="1"/>
</file>

<file path=xl/ctrlProps/ctrlProp70.xml><?xml version="1.0" encoding="utf-8"?>
<formControlPr xmlns="http://schemas.microsoft.com/office/spreadsheetml/2009/9/main" objectType="CheckBox" checked="Checked" fmlaLink="#REF!" lockText="1" noThreeD="1"/>
</file>

<file path=xl/ctrlProps/ctrlProp71.xml><?xml version="1.0" encoding="utf-8"?>
<formControlPr xmlns="http://schemas.microsoft.com/office/spreadsheetml/2009/9/main" objectType="CheckBox" checked="Checked"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checked="Checked"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checked="Checked"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checked="Checked"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checked="Checked"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checked="Checked" fmlaLink="#REF!" lockText="1" noThreeD="1"/>
</file>

<file path=xl/ctrlProps/ctrlProp83.xml><?xml version="1.0" encoding="utf-8"?>
<formControlPr xmlns="http://schemas.microsoft.com/office/spreadsheetml/2009/9/main" objectType="CheckBox" checked="Checked"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checked="Checked" fmlaLink="#REF!" lockText="1" noThreeD="1"/>
</file>

<file path=xl/ctrlProps/ctrlProp86.xml><?xml version="1.0" encoding="utf-8"?>
<formControlPr xmlns="http://schemas.microsoft.com/office/spreadsheetml/2009/9/main" objectType="CheckBox" checked="Checked"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checked="Checked" fmlaLink="#REF!" lockText="1" noThreeD="1"/>
</file>

<file path=xl/ctrlProps/ctrlProp9.xml><?xml version="1.0" encoding="utf-8"?>
<formControlPr xmlns="http://schemas.microsoft.com/office/spreadsheetml/2009/9/main" objectType="CheckBox" checked="Checked" fmlaLink="#REF!" lockText="1" noThreeD="1"/>
</file>

<file path=xl/ctrlProps/ctrlProp90.xml><?xml version="1.0" encoding="utf-8"?>
<formControlPr xmlns="http://schemas.microsoft.com/office/spreadsheetml/2009/9/main" objectType="CheckBox" checked="Checked" fmlaLink="#REF!" lockText="1" noThreeD="1"/>
</file>

<file path=xl/ctrlProps/ctrlProp91.xml><?xml version="1.0" encoding="utf-8"?>
<formControlPr xmlns="http://schemas.microsoft.com/office/spreadsheetml/2009/9/main" objectType="CheckBox" checked="Checked" fmlaLink="#REF!" lockText="1" noThreeD="1"/>
</file>

<file path=xl/ctrlProps/ctrlProp92.xml><?xml version="1.0" encoding="utf-8"?>
<formControlPr xmlns="http://schemas.microsoft.com/office/spreadsheetml/2009/9/main" objectType="CheckBox" checked="Checked" fmlaLink="#REF!" lockText="1" noThreeD="1"/>
</file>

<file path=xl/ctrlProps/ctrlProp93.xml><?xml version="1.0" encoding="utf-8"?>
<formControlPr xmlns="http://schemas.microsoft.com/office/spreadsheetml/2009/9/main" objectType="CheckBox" checked="Checked"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checked="Checked" fmlaLink="#REF!" lockText="1" noThreeD="1"/>
</file>

<file path=xl/ctrlProps/ctrlProp96.xml><?xml version="1.0" encoding="utf-8"?>
<formControlPr xmlns="http://schemas.microsoft.com/office/spreadsheetml/2009/9/main" objectType="CheckBox" checked="Checked" fmlaLink="#REF!" lockText="1" noThreeD="1"/>
</file>

<file path=xl/ctrlProps/ctrlProp97.xml><?xml version="1.0" encoding="utf-8"?>
<formControlPr xmlns="http://schemas.microsoft.com/office/spreadsheetml/2009/9/main" objectType="CheckBox" checked="Checked"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0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0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0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0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0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0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0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0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0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0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0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0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65</xdr:row>
          <xdr:rowOff>295275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67</xdr:row>
          <xdr:rowOff>295275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5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5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5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5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5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5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5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5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5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5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5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5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5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5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5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5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5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5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5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5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5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7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7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7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7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7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7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7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7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7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7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7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7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7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7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7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7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7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7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7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7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7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7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7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7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7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7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7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7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7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7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7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7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7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7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7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7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7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7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7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7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7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7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7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7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7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7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7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7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https://www.umd.edu/"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lgbeas@umd.edu" TargetMode="External"/><Relationship Id="rId16" Type="http://schemas.openxmlformats.org/officeDocument/2006/relationships/ctrlProp" Target="../ctrlProps/ctrlProp10.xml"/><Relationship Id="rId1" Type="http://schemas.openxmlformats.org/officeDocument/2006/relationships/hyperlink" Target="https://www.irpa.umd.edu/InstitutionalData/cds.html"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6.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trlProp" Target="../ctrlProps/ctrlProp101.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8.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98"/>
  <sheetViews>
    <sheetView showGridLines="0" showRowColHeaders="0" tabSelected="1" showRuler="0" zoomScale="125" zoomScaleNormal="125" zoomScaleSheetLayoutView="78" zoomScalePageLayoutView="110" workbookViewId="0">
      <selection activeCell="D107" sqref="D107"/>
    </sheetView>
  </sheetViews>
  <sheetFormatPr defaultColWidth="11" defaultRowHeight="15.75"/>
  <cols>
    <col min="2" max="2" width="17.125" customWidth="1"/>
    <col min="3" max="3" width="17.5" customWidth="1"/>
    <col min="4" max="4" width="51" customWidth="1"/>
  </cols>
  <sheetData>
    <row r="1" spans="1:5" ht="18">
      <c r="A1" s="233" t="s">
        <v>27</v>
      </c>
      <c r="B1" s="233"/>
      <c r="C1" s="233"/>
      <c r="D1" s="233"/>
      <c r="E1" s="233"/>
    </row>
    <row r="2" spans="1:5" ht="6.95" customHeight="1"/>
    <row r="3" spans="1:5" ht="18">
      <c r="A3" s="5" t="s">
        <v>28</v>
      </c>
      <c r="B3" s="1"/>
    </row>
    <row r="4" spans="1:5" ht="6.95" customHeight="1"/>
    <row r="5" spans="1:5">
      <c r="B5" s="227" t="s">
        <v>29</v>
      </c>
      <c r="C5" s="227"/>
      <c r="D5" s="202" t="s">
        <v>941</v>
      </c>
    </row>
    <row r="6" spans="1:5">
      <c r="B6" s="227" t="s">
        <v>30</v>
      </c>
      <c r="C6" s="234"/>
      <c r="D6" s="202" t="s">
        <v>942</v>
      </c>
    </row>
    <row r="7" spans="1:5">
      <c r="B7" s="227" t="s">
        <v>31</v>
      </c>
      <c r="C7" s="227"/>
      <c r="D7" s="202" t="s">
        <v>943</v>
      </c>
    </row>
    <row r="8" spans="1:5">
      <c r="B8" s="227" t="s">
        <v>32</v>
      </c>
      <c r="C8" s="227"/>
      <c r="D8" s="201" t="s">
        <v>936</v>
      </c>
    </row>
    <row r="9" spans="1:5">
      <c r="B9" s="227" t="s">
        <v>33</v>
      </c>
      <c r="C9" s="227"/>
      <c r="D9" s="201" t="s">
        <v>937</v>
      </c>
    </row>
    <row r="10" spans="1:5">
      <c r="B10" s="227" t="s">
        <v>34</v>
      </c>
      <c r="C10" s="227"/>
      <c r="D10" s="202" t="s">
        <v>938</v>
      </c>
    </row>
    <row r="11" spans="1:5">
      <c r="B11" s="227" t="s">
        <v>35</v>
      </c>
      <c r="C11" s="227"/>
      <c r="D11" s="202" t="s">
        <v>24</v>
      </c>
    </row>
    <row r="12" spans="1:5">
      <c r="B12" s="227" t="s">
        <v>36</v>
      </c>
      <c r="C12" s="227"/>
      <c r="D12" s="203">
        <v>20742</v>
      </c>
    </row>
    <row r="13" spans="1:5">
      <c r="B13" s="227" t="s">
        <v>37</v>
      </c>
      <c r="C13" s="227"/>
      <c r="D13" s="202" t="s">
        <v>5</v>
      </c>
    </row>
    <row r="14" spans="1:5">
      <c r="B14" s="228" t="s">
        <v>38</v>
      </c>
      <c r="C14" s="229"/>
      <c r="D14" s="201" t="s">
        <v>939</v>
      </c>
    </row>
    <row r="15" spans="1:5">
      <c r="B15" s="228" t="s">
        <v>39</v>
      </c>
      <c r="C15" s="229"/>
      <c r="D15" s="43"/>
    </row>
    <row r="16" spans="1:5">
      <c r="B16" s="228" t="s">
        <v>40</v>
      </c>
      <c r="C16" s="229"/>
      <c r="D16" s="204" t="s">
        <v>944</v>
      </c>
    </row>
    <row r="17" spans="1:6">
      <c r="B17" s="227"/>
      <c r="C17" s="227"/>
      <c r="D17" s="54"/>
    </row>
    <row r="19" spans="1:6">
      <c r="B19" s="4" t="s">
        <v>41</v>
      </c>
    </row>
    <row r="20" spans="1:6">
      <c r="B20" s="4"/>
      <c r="D20" s="31" t="s">
        <v>4</v>
      </c>
    </row>
    <row r="21" spans="1:6">
      <c r="B21" t="s">
        <v>42</v>
      </c>
      <c r="D21" s="16"/>
    </row>
    <row r="22" spans="1:6">
      <c r="D22" s="230" t="s">
        <v>940</v>
      </c>
      <c r="E22" s="231"/>
      <c r="F22" s="232"/>
    </row>
    <row r="24" spans="1:6" ht="18.75">
      <c r="A24" s="6" t="s">
        <v>43</v>
      </c>
    </row>
    <row r="25" spans="1:6" ht="6.95" customHeight="1"/>
    <row r="26" spans="1:6" ht="15.95" customHeight="1">
      <c r="A26" s="226" t="s">
        <v>44</v>
      </c>
      <c r="B26" s="226"/>
      <c r="C26" s="226"/>
      <c r="D26" s="226"/>
      <c r="E26" s="7"/>
    </row>
    <row r="27" spans="1:6">
      <c r="A27" s="226"/>
      <c r="B27" s="226"/>
      <c r="C27" s="226"/>
      <c r="D27" s="226"/>
      <c r="E27" s="7"/>
    </row>
    <row r="28" spans="1:6" ht="32.1" customHeight="1">
      <c r="A28" s="226"/>
      <c r="B28" s="226"/>
      <c r="C28" s="226"/>
      <c r="D28" s="226"/>
      <c r="E28" s="7"/>
    </row>
    <row r="29" spans="1:6" ht="6.95" customHeight="1">
      <c r="A29" s="226"/>
      <c r="B29" s="226"/>
      <c r="C29" s="226"/>
      <c r="D29" s="226"/>
      <c r="E29" s="7"/>
    </row>
    <row r="30" spans="1:6" ht="8.1" customHeight="1">
      <c r="B30" s="7"/>
      <c r="C30" s="7"/>
      <c r="D30" s="7"/>
      <c r="E30" s="7"/>
    </row>
    <row r="31" spans="1:6" ht="99.95" customHeight="1">
      <c r="B31" s="7"/>
      <c r="C31" s="55" t="s">
        <v>45</v>
      </c>
      <c r="D31" s="15"/>
    </row>
    <row r="32" spans="1:6" ht="18">
      <c r="A32" s="5" t="s">
        <v>46</v>
      </c>
      <c r="B32" s="1"/>
    </row>
    <row r="33" spans="1:4">
      <c r="A33" s="10" t="s">
        <v>47</v>
      </c>
    </row>
    <row r="34" spans="1:4">
      <c r="B34" t="s">
        <v>48</v>
      </c>
      <c r="C34" s="9"/>
      <c r="D34" s="205" t="s">
        <v>945</v>
      </c>
    </row>
    <row r="35" spans="1:4">
      <c r="B35" t="s">
        <v>49</v>
      </c>
      <c r="C35" s="9"/>
      <c r="D35" s="42"/>
    </row>
    <row r="36" spans="1:4">
      <c r="B36" t="s">
        <v>34</v>
      </c>
      <c r="C36" s="9"/>
      <c r="D36" s="202" t="s">
        <v>938</v>
      </c>
    </row>
    <row r="37" spans="1:4">
      <c r="B37" t="s">
        <v>35</v>
      </c>
      <c r="C37" s="9"/>
      <c r="D37" s="202" t="s">
        <v>24</v>
      </c>
    </row>
    <row r="38" spans="1:4">
      <c r="B38" t="s">
        <v>36</v>
      </c>
      <c r="C38" s="9"/>
      <c r="D38" s="203">
        <v>20742</v>
      </c>
    </row>
    <row r="39" spans="1:4">
      <c r="B39" t="s">
        <v>37</v>
      </c>
      <c r="C39" s="9"/>
      <c r="D39" s="202" t="s">
        <v>5</v>
      </c>
    </row>
    <row r="40" spans="1:4">
      <c r="B40" t="s">
        <v>50</v>
      </c>
      <c r="C40" s="9"/>
      <c r="D40" s="205" t="s">
        <v>946</v>
      </c>
    </row>
    <row r="41" spans="1:4">
      <c r="B41" t="s">
        <v>51</v>
      </c>
      <c r="C41" s="9"/>
      <c r="D41" s="206" t="s">
        <v>947</v>
      </c>
    </row>
    <row r="42" spans="1:4">
      <c r="B42" t="s">
        <v>52</v>
      </c>
      <c r="C42" s="9"/>
      <c r="D42" s="53"/>
    </row>
    <row r="43" spans="1:4">
      <c r="D43" s="50"/>
    </row>
    <row r="44" spans="1:4">
      <c r="A44" s="10" t="s">
        <v>53</v>
      </c>
      <c r="D44" s="50"/>
    </row>
    <row r="45" spans="1:4">
      <c r="B45" t="s">
        <v>54</v>
      </c>
      <c r="D45" s="207" t="s">
        <v>948</v>
      </c>
    </row>
    <row r="46" spans="1:4">
      <c r="B46" t="s">
        <v>34</v>
      </c>
      <c r="D46" s="207" t="s">
        <v>938</v>
      </c>
    </row>
    <row r="47" spans="1:4">
      <c r="B47" t="s">
        <v>35</v>
      </c>
      <c r="D47" s="207" t="s">
        <v>24</v>
      </c>
    </row>
    <row r="48" spans="1:4">
      <c r="B48" t="s">
        <v>36</v>
      </c>
      <c r="D48" s="203">
        <v>20742</v>
      </c>
    </row>
    <row r="49" spans="1:4">
      <c r="B49" t="s">
        <v>37</v>
      </c>
      <c r="D49" s="207" t="s">
        <v>5</v>
      </c>
    </row>
    <row r="50" spans="1:4">
      <c r="B50" t="s">
        <v>55</v>
      </c>
      <c r="D50" s="208" t="s">
        <v>949</v>
      </c>
    </row>
    <row r="51" spans="1:4">
      <c r="B51" t="s">
        <v>56</v>
      </c>
      <c r="D51" s="208" t="s">
        <v>950</v>
      </c>
    </row>
    <row r="52" spans="1:4">
      <c r="B52" t="s">
        <v>57</v>
      </c>
      <c r="D52" s="209" t="s">
        <v>951</v>
      </c>
    </row>
    <row r="53" spans="1:4">
      <c r="B53" t="s">
        <v>58</v>
      </c>
      <c r="D53" s="210" t="s">
        <v>952</v>
      </c>
    </row>
    <row r="55" spans="1:4">
      <c r="B55" s="4" t="s">
        <v>59</v>
      </c>
    </row>
    <row r="56" spans="1:4">
      <c r="B56" s="4"/>
      <c r="D56" s="211" t="s">
        <v>953</v>
      </c>
    </row>
    <row r="57" spans="1:4">
      <c r="B57" s="4"/>
      <c r="D57" s="56"/>
    </row>
    <row r="58" spans="1:4">
      <c r="B58" s="4"/>
      <c r="D58" s="56"/>
    </row>
    <row r="59" spans="1:4">
      <c r="B59" s="4"/>
      <c r="D59" s="57"/>
    </row>
    <row r="60" spans="1:4">
      <c r="B60" t="s">
        <v>60</v>
      </c>
    </row>
    <row r="61" spans="1:4" ht="50.1" customHeight="1">
      <c r="D61" s="46"/>
    </row>
    <row r="63" spans="1:4" ht="18.75">
      <c r="A63" s="5" t="s">
        <v>61</v>
      </c>
    </row>
    <row r="64" spans="1:4" ht="18">
      <c r="D64" s="192" t="s">
        <v>6</v>
      </c>
    </row>
    <row r="66" spans="1:4" ht="18.75">
      <c r="A66" s="5" t="s">
        <v>62</v>
      </c>
    </row>
    <row r="67" spans="1:4" ht="18.75">
      <c r="D67" s="44" t="s">
        <v>924</v>
      </c>
    </row>
    <row r="69" spans="1:4" ht="18.75">
      <c r="A69" s="5" t="s">
        <v>63</v>
      </c>
    </row>
    <row r="70" spans="1:4" ht="18.75">
      <c r="D70" s="44" t="s">
        <v>7</v>
      </c>
    </row>
    <row r="72" spans="1:4" ht="15.95" customHeight="1">
      <c r="A72" s="10" t="s">
        <v>64</v>
      </c>
      <c r="D72" s="7"/>
    </row>
    <row r="73" spans="1:4" ht="227.1" customHeight="1">
      <c r="D73" s="15"/>
    </row>
    <row r="74" spans="1:4" ht="39" customHeight="1">
      <c r="D74" s="20"/>
    </row>
    <row r="75" spans="1:4" ht="18.75">
      <c r="A75" s="5" t="s">
        <v>65</v>
      </c>
    </row>
    <row r="76" spans="1:4" ht="18">
      <c r="A76" s="5"/>
    </row>
    <row r="77" spans="1:4" ht="18.75">
      <c r="A77" s="5"/>
      <c r="B77" s="12"/>
      <c r="C77" s="45"/>
      <c r="D77" s="45"/>
    </row>
    <row r="78" spans="1:4" ht="18.75">
      <c r="A78" s="5"/>
      <c r="B78" s="12" t="s">
        <v>66</v>
      </c>
      <c r="C78" s="45"/>
      <c r="D78" s="45" t="s">
        <v>67</v>
      </c>
    </row>
    <row r="79" spans="1:4" ht="18.75">
      <c r="A79" s="5"/>
      <c r="B79" s="12"/>
      <c r="C79" s="45"/>
      <c r="D79" s="45"/>
    </row>
    <row r="80" spans="1:4" ht="18.75">
      <c r="A80" s="5"/>
      <c r="B80" s="12" t="s">
        <v>68</v>
      </c>
      <c r="C80" s="45"/>
      <c r="D80" s="45" t="s">
        <v>69</v>
      </c>
    </row>
    <row r="81" spans="1:4" ht="18.75">
      <c r="A81" s="5"/>
      <c r="B81" s="12"/>
      <c r="C81" s="45"/>
      <c r="D81" s="45"/>
    </row>
    <row r="82" spans="1:4" ht="18.75">
      <c r="A82" s="5"/>
      <c r="B82" s="12" t="s">
        <v>70</v>
      </c>
      <c r="C82" s="45"/>
      <c r="D82" s="45" t="s">
        <v>71</v>
      </c>
    </row>
    <row r="83" spans="1:4" ht="18.75">
      <c r="A83" s="5"/>
      <c r="B83" s="12"/>
      <c r="C83" s="45"/>
      <c r="D83" s="45"/>
    </row>
    <row r="84" spans="1:4" ht="18.75">
      <c r="A84" s="5"/>
      <c r="B84" s="12" t="s">
        <v>72</v>
      </c>
      <c r="C84" s="45"/>
      <c r="D84" s="45" t="s">
        <v>73</v>
      </c>
    </row>
    <row r="85" spans="1:4" ht="18.75">
      <c r="A85" s="5"/>
      <c r="B85" s="12"/>
      <c r="C85" s="45"/>
      <c r="D85" s="45"/>
    </row>
    <row r="86" spans="1:4" ht="18.75">
      <c r="A86" s="5"/>
      <c r="B86" s="12" t="s">
        <v>74</v>
      </c>
      <c r="C86" s="45"/>
      <c r="D86" s="45" t="s">
        <v>75</v>
      </c>
    </row>
    <row r="87" spans="1:4" ht="18.75">
      <c r="A87" s="5"/>
      <c r="B87" s="12"/>
      <c r="C87" s="45"/>
      <c r="D87" s="45"/>
    </row>
    <row r="88" spans="1:4" ht="18.75">
      <c r="A88" s="5"/>
      <c r="B88" s="12" t="s">
        <v>76</v>
      </c>
      <c r="C88" s="45"/>
      <c r="D88" s="45"/>
    </row>
    <row r="89" spans="1:4" ht="18">
      <c r="A89" s="5"/>
    </row>
    <row r="90" spans="1:4" ht="18.75">
      <c r="A90" s="5"/>
      <c r="B90" s="12" t="s">
        <v>77</v>
      </c>
      <c r="C90" s="45"/>
      <c r="D90" s="45"/>
    </row>
    <row r="91" spans="1:4" ht="18">
      <c r="A91" s="5"/>
    </row>
    <row r="92" spans="1:4" ht="18.75">
      <c r="A92" s="5"/>
      <c r="B92" s="12"/>
      <c r="C92" s="45"/>
      <c r="D92" s="45"/>
    </row>
    <row r="93" spans="1:4" ht="18">
      <c r="A93" s="58"/>
      <c r="B93" s="12"/>
    </row>
    <row r="94" spans="1:4" ht="18">
      <c r="A94" s="5" t="s">
        <v>78</v>
      </c>
    </row>
    <row r="95" spans="1:4">
      <c r="A95" t="s">
        <v>79</v>
      </c>
    </row>
    <row r="96" spans="1:4" ht="18" customHeight="1">
      <c r="D96" s="209" t="s">
        <v>954</v>
      </c>
    </row>
    <row r="97" spans="1:5" ht="18" customHeight="1">
      <c r="D97" s="59"/>
    </row>
    <row r="98" spans="1:5" ht="18.75">
      <c r="A98" s="225" t="s">
        <v>80</v>
      </c>
      <c r="B98" s="225"/>
      <c r="C98" s="225"/>
      <c r="D98" s="225"/>
      <c r="E98" s="225"/>
    </row>
  </sheetData>
  <sheetProtection formatColumns="0" formatRows="0" selectLockedCells="1"/>
  <mergeCells count="17">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 ref="D22:F22"/>
  </mergeCells>
  <dataValidations count="3">
    <dataValidation errorStyle="warning" allowBlank="1" showInputMessage="1" sqref="D16"/>
    <dataValidation type="whole" allowBlank="1" showInputMessage="1" showErrorMessage="1" sqref="D40">
      <formula1>0</formula1>
      <formula2>9999999999</formula2>
    </dataValidation>
    <dataValidation type="list" allowBlank="1" showInputMessage="1" showErrorMessage="1" sqref="D67 D49 D13 D39 D47 D11 D37 D70 D64 D20">
      <formula1>#REF!</formula1>
    </dataValidation>
  </dataValidations>
  <hyperlinks>
    <hyperlink ref="D22" r:id="rId1"/>
    <hyperlink ref="D16" r:id="rId2"/>
    <hyperlink ref="D41" r:id="rId3"/>
  </hyperlinks>
  <pageMargins left="0.7" right="0.7" top="0.75" bottom="0.75" header="0.3" footer="0.3"/>
  <pageSetup scale="65" orientation="portrait" r:id="rId4"/>
  <headerFooter>
    <oddHeader xml:space="preserve">&amp;C 
</oddHeader>
    <oddFooter xml:space="preserve">&amp;C 
</oddFooter>
  </headerFooter>
  <rowBreaks count="2" manualBreakCount="2">
    <brk id="43" max="16383" man="1"/>
    <brk id="74"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5641" r:id="rId7"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8"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9"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0"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1"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2"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3"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4"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5"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6"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7"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8"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showRowColHeaders="0" showRuler="0" zoomScale="125" zoomScaleNormal="125" zoomScaleSheetLayoutView="125" zoomScalePageLayoutView="110" workbookViewId="0">
      <selection activeCell="G47" sqref="G47"/>
    </sheetView>
  </sheetViews>
  <sheetFormatPr defaultColWidth="10.625" defaultRowHeight="15.75"/>
  <cols>
    <col min="1" max="1" width="54" customWidth="1"/>
    <col min="2" max="5" width="14.375" customWidth="1"/>
  </cols>
  <sheetData>
    <row r="1" spans="1:5" ht="18.95" customHeight="1">
      <c r="A1" s="254" t="s">
        <v>724</v>
      </c>
      <c r="B1" s="254"/>
      <c r="C1" s="254"/>
      <c r="D1" s="254"/>
      <c r="E1" s="254"/>
    </row>
    <row r="3" spans="1:5">
      <c r="A3" s="1" t="s">
        <v>725</v>
      </c>
    </row>
    <row r="5" spans="1:5" ht="93.95" customHeight="1">
      <c r="A5" s="251" t="s">
        <v>726</v>
      </c>
      <c r="B5" s="251"/>
      <c r="C5" s="251"/>
      <c r="D5" s="251"/>
      <c r="E5" s="251"/>
    </row>
    <row r="8" spans="1:5" ht="47.25">
      <c r="A8" s="148" t="s">
        <v>727</v>
      </c>
      <c r="B8" s="149" t="s">
        <v>728</v>
      </c>
      <c r="C8" s="148" t="s">
        <v>70</v>
      </c>
      <c r="D8" s="148" t="s">
        <v>76</v>
      </c>
      <c r="E8" s="149" t="s">
        <v>729</v>
      </c>
    </row>
    <row r="9" spans="1:5">
      <c r="A9" s="150" t="s">
        <v>730</v>
      </c>
      <c r="B9" s="153"/>
      <c r="C9" s="153"/>
      <c r="D9" s="198">
        <v>1.9318885448916407</v>
      </c>
      <c r="E9" s="151">
        <v>1</v>
      </c>
    </row>
    <row r="10" spans="1:5">
      <c r="A10" s="150" t="s">
        <v>731</v>
      </c>
      <c r="B10" s="153"/>
      <c r="C10" s="153"/>
      <c r="D10" s="198">
        <v>0.47058823529411759</v>
      </c>
      <c r="E10" s="151">
        <v>3</v>
      </c>
    </row>
    <row r="11" spans="1:5">
      <c r="A11" s="150" t="s">
        <v>732</v>
      </c>
      <c r="B11" s="153"/>
      <c r="C11" s="153"/>
      <c r="D11" s="198">
        <v>1.6346749226006194</v>
      </c>
      <c r="E11" s="151">
        <v>4</v>
      </c>
    </row>
    <row r="12" spans="1:5">
      <c r="A12" s="150" t="s">
        <v>733</v>
      </c>
      <c r="B12" s="153"/>
      <c r="C12" s="153"/>
      <c r="D12" s="198">
        <v>0.17337461300309598</v>
      </c>
      <c r="E12" s="151">
        <v>5</v>
      </c>
    </row>
    <row r="13" spans="1:5">
      <c r="A13" s="150" t="s">
        <v>734</v>
      </c>
      <c r="B13" s="153"/>
      <c r="C13" s="153"/>
      <c r="D13" s="198">
        <v>4.2600619195046434</v>
      </c>
      <c r="E13" s="151">
        <v>9</v>
      </c>
    </row>
    <row r="14" spans="1:5">
      <c r="A14" s="150" t="s">
        <v>735</v>
      </c>
      <c r="B14" s="153"/>
      <c r="C14" s="153"/>
      <c r="D14" s="199">
        <v>0</v>
      </c>
      <c r="E14" s="151">
        <v>10</v>
      </c>
    </row>
    <row r="15" spans="1:5">
      <c r="A15" s="150" t="s">
        <v>736</v>
      </c>
      <c r="B15" s="153"/>
      <c r="C15" s="153"/>
      <c r="D15" s="198">
        <v>17.733746130030958</v>
      </c>
      <c r="E15" s="151">
        <v>11</v>
      </c>
    </row>
    <row r="16" spans="1:5">
      <c r="A16" s="150" t="s">
        <v>737</v>
      </c>
      <c r="B16" s="153"/>
      <c r="C16" s="153"/>
      <c r="D16" s="198">
        <v>0</v>
      </c>
      <c r="E16" s="151">
        <v>12</v>
      </c>
    </row>
    <row r="17" spans="1:5">
      <c r="A17" s="150" t="s">
        <v>738</v>
      </c>
      <c r="B17" s="153"/>
      <c r="C17" s="153"/>
      <c r="D17" s="198">
        <v>1.609907120743034</v>
      </c>
      <c r="E17" s="151">
        <v>13</v>
      </c>
    </row>
    <row r="18" spans="1:5">
      <c r="A18" s="150" t="s">
        <v>739</v>
      </c>
      <c r="B18" s="153"/>
      <c r="C18" s="153"/>
      <c r="D18" s="198">
        <v>12.544891640866872</v>
      </c>
      <c r="E18" s="151">
        <v>14</v>
      </c>
    </row>
    <row r="19" spans="1:5">
      <c r="A19" s="150" t="s">
        <v>740</v>
      </c>
      <c r="B19" s="153"/>
      <c r="C19" s="153"/>
      <c r="D19" s="198">
        <v>0</v>
      </c>
      <c r="E19" s="151">
        <v>15</v>
      </c>
    </row>
    <row r="20" spans="1:5">
      <c r="A20" s="150" t="s">
        <v>741</v>
      </c>
      <c r="B20" s="153"/>
      <c r="C20" s="153"/>
      <c r="D20" s="198">
        <v>1.2507739938080495</v>
      </c>
      <c r="E20" s="151">
        <v>16</v>
      </c>
    </row>
    <row r="21" spans="1:5">
      <c r="A21" s="150" t="s">
        <v>742</v>
      </c>
      <c r="B21" s="153"/>
      <c r="C21" s="153"/>
      <c r="D21" s="198">
        <v>0.99071207430340569</v>
      </c>
      <c r="E21" s="151">
        <v>19</v>
      </c>
    </row>
    <row r="22" spans="1:5">
      <c r="A22" s="150" t="s">
        <v>743</v>
      </c>
      <c r="B22" s="153"/>
      <c r="C22" s="153"/>
      <c r="D22" s="199">
        <v>0</v>
      </c>
      <c r="E22" s="151">
        <v>22</v>
      </c>
    </row>
    <row r="23" spans="1:5">
      <c r="A23" s="150" t="s">
        <v>216</v>
      </c>
      <c r="B23" s="153"/>
      <c r="C23" s="153"/>
      <c r="D23" s="198">
        <v>1.1764705882352942</v>
      </c>
      <c r="E23" s="151">
        <v>23</v>
      </c>
    </row>
    <row r="24" spans="1:5">
      <c r="A24" s="150" t="s">
        <v>744</v>
      </c>
      <c r="B24" s="153"/>
      <c r="C24" s="153"/>
      <c r="D24" s="199">
        <v>0</v>
      </c>
      <c r="E24" s="151">
        <v>24</v>
      </c>
    </row>
    <row r="25" spans="1:5">
      <c r="A25" s="150" t="s">
        <v>745</v>
      </c>
      <c r="B25" s="153"/>
      <c r="C25" s="153"/>
      <c r="D25" s="199">
        <v>0</v>
      </c>
      <c r="E25" s="151">
        <v>25</v>
      </c>
    </row>
    <row r="26" spans="1:5">
      <c r="A26" s="150" t="s">
        <v>746</v>
      </c>
      <c r="B26" s="153"/>
      <c r="C26" s="153"/>
      <c r="D26" s="198">
        <v>8.6563467492260049</v>
      </c>
      <c r="E26" s="151">
        <v>26</v>
      </c>
    </row>
    <row r="27" spans="1:5">
      <c r="A27" s="150" t="s">
        <v>747</v>
      </c>
      <c r="B27" s="153"/>
      <c r="C27" s="153"/>
      <c r="D27" s="198">
        <v>1.9195046439628483</v>
      </c>
      <c r="E27" s="151">
        <v>27</v>
      </c>
    </row>
    <row r="28" spans="1:5">
      <c r="A28" s="150" t="s">
        <v>748</v>
      </c>
      <c r="B28" s="153"/>
      <c r="C28" s="153"/>
      <c r="D28" s="199">
        <v>0</v>
      </c>
      <c r="E28" s="151" t="s">
        <v>749</v>
      </c>
    </row>
    <row r="29" spans="1:5">
      <c r="A29" s="150" t="s">
        <v>750</v>
      </c>
      <c r="B29" s="153"/>
      <c r="C29" s="153"/>
      <c r="D29" s="198">
        <v>0.34674922600619196</v>
      </c>
      <c r="E29" s="151">
        <v>30</v>
      </c>
    </row>
    <row r="30" spans="1:5">
      <c r="A30" s="150" t="s">
        <v>751</v>
      </c>
      <c r="B30" s="153"/>
      <c r="C30" s="153"/>
      <c r="D30" s="198">
        <v>2.3405572755417956</v>
      </c>
      <c r="E30" s="151">
        <v>31</v>
      </c>
    </row>
    <row r="31" spans="1:5">
      <c r="A31" s="150" t="s">
        <v>752</v>
      </c>
      <c r="B31" s="153"/>
      <c r="C31" s="153"/>
      <c r="D31" s="198">
        <v>0.54489164086687303</v>
      </c>
      <c r="E31" s="151">
        <v>38</v>
      </c>
    </row>
    <row r="32" spans="1:5">
      <c r="A32" s="150" t="s">
        <v>753</v>
      </c>
      <c r="B32" s="153"/>
      <c r="C32" s="153"/>
      <c r="D32" s="199">
        <v>0</v>
      </c>
      <c r="E32" s="151">
        <v>39</v>
      </c>
    </row>
    <row r="33" spans="1:5">
      <c r="A33" s="150" t="s">
        <v>754</v>
      </c>
      <c r="B33" s="153"/>
      <c r="C33" s="153"/>
      <c r="D33" s="198">
        <v>1.6346749226006194</v>
      </c>
      <c r="E33" s="151">
        <v>40</v>
      </c>
    </row>
    <row r="34" spans="1:5">
      <c r="A34" s="150" t="s">
        <v>755</v>
      </c>
      <c r="B34" s="153"/>
      <c r="C34" s="153"/>
      <c r="D34" s="199">
        <v>0</v>
      </c>
      <c r="E34" s="151">
        <v>41</v>
      </c>
    </row>
    <row r="35" spans="1:5">
      <c r="A35" s="150" t="s">
        <v>756</v>
      </c>
      <c r="B35" s="153"/>
      <c r="C35" s="153"/>
      <c r="D35" s="198">
        <v>5.6594427244582048</v>
      </c>
      <c r="E35" s="151">
        <v>42</v>
      </c>
    </row>
    <row r="36" spans="1:5" ht="31.5">
      <c r="A36" s="150" t="s">
        <v>757</v>
      </c>
      <c r="B36" s="153"/>
      <c r="C36" s="153"/>
      <c r="D36" s="199">
        <v>0</v>
      </c>
      <c r="E36" s="151">
        <v>43</v>
      </c>
    </row>
    <row r="37" spans="1:5">
      <c r="A37" s="150" t="s">
        <v>758</v>
      </c>
      <c r="B37" s="153"/>
      <c r="C37" s="153"/>
      <c r="D37" s="198">
        <v>1.2507739938080495</v>
      </c>
      <c r="E37" s="151">
        <v>44</v>
      </c>
    </row>
    <row r="38" spans="1:5">
      <c r="A38" s="150" t="s">
        <v>759</v>
      </c>
      <c r="B38" s="153"/>
      <c r="C38" s="153"/>
      <c r="D38" s="198">
        <v>12.23529411764706</v>
      </c>
      <c r="E38" s="151">
        <v>45</v>
      </c>
    </row>
    <row r="39" spans="1:5">
      <c r="A39" s="150" t="s">
        <v>760</v>
      </c>
      <c r="B39" s="153"/>
      <c r="C39" s="153"/>
      <c r="D39" s="199">
        <v>0</v>
      </c>
      <c r="E39" s="151">
        <v>46</v>
      </c>
    </row>
    <row r="40" spans="1:5">
      <c r="A40" s="150" t="s">
        <v>761</v>
      </c>
      <c r="B40" s="153"/>
      <c r="C40" s="153"/>
      <c r="D40" s="199">
        <v>0</v>
      </c>
      <c r="E40" s="151">
        <v>47</v>
      </c>
    </row>
    <row r="41" spans="1:5">
      <c r="A41" s="150" t="s">
        <v>762</v>
      </c>
      <c r="B41" s="153"/>
      <c r="C41" s="153"/>
      <c r="D41" s="199">
        <v>0</v>
      </c>
      <c r="E41" s="151">
        <v>48</v>
      </c>
    </row>
    <row r="42" spans="1:5">
      <c r="A42" s="150" t="s">
        <v>763</v>
      </c>
      <c r="B42" s="153"/>
      <c r="C42" s="153"/>
      <c r="D42" s="199">
        <v>0</v>
      </c>
      <c r="E42" s="151">
        <v>49</v>
      </c>
    </row>
    <row r="43" spans="1:5">
      <c r="A43" s="150" t="s">
        <v>764</v>
      </c>
      <c r="B43" s="153"/>
      <c r="C43" s="153"/>
      <c r="D43" s="198">
        <v>1.9690402476780187</v>
      </c>
      <c r="E43" s="151">
        <v>50</v>
      </c>
    </row>
    <row r="44" spans="1:5">
      <c r="A44" s="150" t="s">
        <v>765</v>
      </c>
      <c r="B44" s="153"/>
      <c r="C44" s="153"/>
      <c r="D44" s="198">
        <v>5.9442724458204328</v>
      </c>
      <c r="E44" s="151">
        <v>51</v>
      </c>
    </row>
    <row r="45" spans="1:5">
      <c r="A45" s="150" t="s">
        <v>766</v>
      </c>
      <c r="B45" s="153"/>
      <c r="C45" s="153"/>
      <c r="D45" s="198">
        <v>12.879256965944272</v>
      </c>
      <c r="E45" s="151">
        <v>52</v>
      </c>
    </row>
    <row r="46" spans="1:5">
      <c r="A46" s="150" t="s">
        <v>25</v>
      </c>
      <c r="B46" s="153"/>
      <c r="C46" s="153"/>
      <c r="D46" s="198">
        <v>0.84210526315789469</v>
      </c>
      <c r="E46" s="151">
        <v>54</v>
      </c>
    </row>
    <row r="47" spans="1:5">
      <c r="A47" s="152" t="s">
        <v>3</v>
      </c>
      <c r="B47" s="153"/>
      <c r="C47" s="153"/>
      <c r="D47" s="109"/>
      <c r="E47" s="18"/>
    </row>
    <row r="48" spans="1:5">
      <c r="D48" s="200">
        <f>SUM(D9:D47)</f>
        <v>99.999999999999972</v>
      </c>
    </row>
    <row r="50" spans="1:5" ht="18.75">
      <c r="A50" s="254" t="s">
        <v>767</v>
      </c>
      <c r="B50" s="254"/>
      <c r="C50" s="254"/>
      <c r="D50" s="254"/>
      <c r="E50" s="254"/>
    </row>
  </sheetData>
  <sheetProtection formatColumns="0" formatRows="0" selectLockedCells="1"/>
  <mergeCells count="3">
    <mergeCell ref="A1:E1"/>
    <mergeCell ref="A5:E5"/>
    <mergeCell ref="A50:E50"/>
  </mergeCells>
  <dataValidations count="1">
    <dataValidation type="decimal" allowBlank="1" showInputMessage="1" showErrorMessage="1" sqref="B9:D47">
      <formula1>0</formula1>
      <formula2>100</formula2>
    </dataValidation>
  </dataValidations>
  <pageMargins left="0.7" right="0.7" top="0.75" bottom="0.75" header="0.3" footer="0.3"/>
  <pageSetup scale="54" orientation="landscape" r:id="rId1"/>
  <headerFooter>
    <oddHeader xml:space="preserve">&amp;C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8"/>
  <sheetViews>
    <sheetView showGridLines="0" showRowColHeaders="0" showRuler="0" view="pageLayout" zoomScale="110" zoomScaleNormal="100" zoomScalePageLayoutView="110" workbookViewId="0">
      <selection sqref="A1:J1"/>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17" t="s">
        <v>768</v>
      </c>
      <c r="B1" s="317"/>
      <c r="C1" s="317"/>
      <c r="D1" s="317"/>
      <c r="E1" s="317"/>
      <c r="F1" s="317"/>
      <c r="G1" s="317"/>
      <c r="H1" s="317"/>
      <c r="I1" s="317"/>
      <c r="J1" s="317"/>
    </row>
    <row r="2" spans="1:10" ht="12" customHeight="1">
      <c r="A2" s="322"/>
      <c r="B2" s="322"/>
      <c r="C2" s="322"/>
      <c r="D2" s="322"/>
      <c r="E2" s="322"/>
      <c r="F2" s="322"/>
      <c r="G2" s="322"/>
      <c r="H2" s="322"/>
      <c r="I2" s="322"/>
      <c r="J2" s="322"/>
    </row>
    <row r="3" spans="1:10" ht="18.95" customHeight="1">
      <c r="A3" s="319" t="s">
        <v>769</v>
      </c>
      <c r="B3" s="318"/>
      <c r="C3" s="318"/>
      <c r="D3" s="318"/>
      <c r="E3" s="318"/>
      <c r="F3" s="318"/>
      <c r="G3" s="318"/>
      <c r="H3" s="318"/>
      <c r="I3" s="318"/>
      <c r="J3" s="318"/>
    </row>
    <row r="4" spans="1:10" ht="9" customHeight="1">
      <c r="A4" s="318"/>
      <c r="B4" s="318"/>
      <c r="C4" s="318"/>
      <c r="D4" s="318"/>
      <c r="E4" s="318"/>
      <c r="F4" s="318"/>
      <c r="G4" s="318"/>
      <c r="H4" s="318"/>
      <c r="I4" s="318"/>
      <c r="J4" s="318"/>
    </row>
    <row r="5" spans="1:10" ht="36" customHeight="1">
      <c r="A5" s="318" t="s">
        <v>770</v>
      </c>
      <c r="B5" s="318"/>
      <c r="C5" s="318"/>
      <c r="D5" s="318"/>
      <c r="E5" s="318"/>
      <c r="F5" s="318"/>
      <c r="G5" s="318"/>
      <c r="H5" s="318"/>
      <c r="I5" s="318"/>
      <c r="J5" s="318"/>
    </row>
    <row r="6" spans="1:10" ht="9.9499999999999993" customHeight="1">
      <c r="A6" s="156"/>
    </row>
    <row r="7" spans="1:10" ht="17.100000000000001" customHeight="1">
      <c r="A7" s="315" t="s">
        <v>771</v>
      </c>
      <c r="B7" s="315"/>
      <c r="C7" s="315"/>
      <c r="D7" s="315"/>
      <c r="E7" s="315"/>
      <c r="F7" s="315"/>
      <c r="G7" s="315"/>
      <c r="H7" s="315"/>
      <c r="I7" s="315"/>
      <c r="J7" s="315"/>
    </row>
    <row r="8" spans="1:10" ht="18.95" customHeight="1">
      <c r="A8" s="321" t="s">
        <v>772</v>
      </c>
      <c r="B8" s="321"/>
      <c r="C8" s="321"/>
      <c r="D8" s="321"/>
      <c r="E8" s="321"/>
      <c r="F8" s="321"/>
      <c r="G8" s="321"/>
      <c r="H8" s="321"/>
      <c r="I8" s="321"/>
      <c r="J8" s="321"/>
    </row>
    <row r="9" spans="1:10" ht="36" customHeight="1">
      <c r="A9" s="155"/>
    </row>
    <row r="10" spans="1:10" s="157" customFormat="1" ht="57.6" customHeight="1">
      <c r="A10" s="314" t="s">
        <v>773</v>
      </c>
      <c r="B10" s="314"/>
      <c r="C10" s="314"/>
      <c r="D10" s="314"/>
      <c r="E10" s="314"/>
      <c r="F10" s="314"/>
      <c r="G10" s="314"/>
      <c r="H10" s="314"/>
      <c r="I10" s="314"/>
      <c r="J10" s="314"/>
    </row>
    <row r="11" spans="1:10" s="157" customFormat="1" ht="57.6" customHeight="1">
      <c r="A11" s="314" t="s">
        <v>774</v>
      </c>
      <c r="B11" s="314"/>
      <c r="C11" s="314"/>
      <c r="D11" s="314"/>
      <c r="E11" s="314"/>
      <c r="F11" s="314"/>
      <c r="G11" s="314"/>
      <c r="H11" s="314"/>
      <c r="I11" s="314"/>
      <c r="J11" s="314"/>
    </row>
    <row r="12" spans="1:10" s="157" customFormat="1" ht="57.6" customHeight="1">
      <c r="A12" s="319" t="s">
        <v>775</v>
      </c>
      <c r="B12" s="319"/>
      <c r="C12" s="319"/>
      <c r="D12" s="319"/>
      <c r="E12" s="319"/>
      <c r="F12" s="319"/>
      <c r="G12" s="319"/>
      <c r="H12" s="319"/>
      <c r="I12" s="319"/>
      <c r="J12" s="319"/>
    </row>
    <row r="13" spans="1:10" s="157" customFormat="1" ht="57.6" customHeight="1">
      <c r="A13" s="319" t="s">
        <v>776</v>
      </c>
      <c r="B13" s="319"/>
      <c r="C13" s="319"/>
      <c r="D13" s="319"/>
      <c r="E13" s="319"/>
      <c r="F13" s="319"/>
      <c r="G13" s="319"/>
      <c r="H13" s="319"/>
      <c r="I13" s="319"/>
      <c r="J13" s="319"/>
    </row>
    <row r="14" spans="1:10" s="157" customFormat="1" ht="57.6" customHeight="1">
      <c r="A14" s="314" t="s">
        <v>777</v>
      </c>
      <c r="B14" s="314"/>
      <c r="C14" s="314"/>
      <c r="D14" s="314"/>
      <c r="E14" s="314"/>
      <c r="F14" s="314"/>
      <c r="G14" s="314"/>
      <c r="H14" s="314"/>
      <c r="I14" s="314"/>
      <c r="J14" s="314"/>
    </row>
    <row r="15" spans="1:10" s="157" customFormat="1" ht="57.6" customHeight="1">
      <c r="A15" s="314" t="s">
        <v>778</v>
      </c>
      <c r="B15" s="314"/>
      <c r="C15" s="314"/>
      <c r="D15" s="314"/>
      <c r="E15" s="314"/>
      <c r="F15" s="314"/>
      <c r="G15" s="314"/>
      <c r="H15" s="314"/>
      <c r="I15" s="314"/>
      <c r="J15" s="314"/>
    </row>
    <row r="16" spans="1:10" s="157" customFormat="1" ht="57.6" customHeight="1">
      <c r="A16" s="314" t="s">
        <v>779</v>
      </c>
      <c r="B16" s="314"/>
      <c r="C16" s="314"/>
      <c r="D16" s="314"/>
      <c r="E16" s="314"/>
      <c r="F16" s="314"/>
      <c r="G16" s="314"/>
      <c r="H16" s="314"/>
      <c r="I16" s="314"/>
      <c r="J16" s="314"/>
    </row>
    <row r="17" spans="1:10" s="157" customFormat="1" ht="57.6" customHeight="1">
      <c r="A17" s="314" t="s">
        <v>780</v>
      </c>
      <c r="B17" s="314"/>
      <c r="C17" s="314"/>
      <c r="D17" s="314"/>
      <c r="E17" s="314"/>
      <c r="F17" s="314"/>
      <c r="G17" s="314"/>
      <c r="H17" s="314"/>
      <c r="I17" s="314"/>
      <c r="J17" s="314"/>
    </row>
    <row r="18" spans="1:10" s="157" customFormat="1" ht="57.6" customHeight="1">
      <c r="A18" s="314" t="s">
        <v>781</v>
      </c>
      <c r="B18" s="314"/>
      <c r="C18" s="314"/>
      <c r="D18" s="314"/>
      <c r="E18" s="314"/>
      <c r="F18" s="314"/>
      <c r="G18" s="314"/>
      <c r="H18" s="314"/>
      <c r="I18" s="314"/>
      <c r="J18" s="314"/>
    </row>
    <row r="19" spans="1:10" s="157" customFormat="1" ht="111" customHeight="1">
      <c r="A19" s="314" t="s">
        <v>782</v>
      </c>
      <c r="B19" s="314"/>
      <c r="C19" s="314"/>
      <c r="D19" s="314"/>
      <c r="E19" s="314"/>
      <c r="F19" s="314"/>
      <c r="G19" s="314"/>
      <c r="H19" s="314"/>
      <c r="I19" s="314"/>
      <c r="J19" s="314"/>
    </row>
    <row r="20" spans="1:10" s="157" customFormat="1" ht="57.6" customHeight="1">
      <c r="A20" s="314" t="s">
        <v>783</v>
      </c>
      <c r="B20" s="314"/>
      <c r="C20" s="314"/>
      <c r="D20" s="314"/>
      <c r="E20" s="314"/>
      <c r="F20" s="314"/>
      <c r="G20" s="314"/>
      <c r="H20" s="314"/>
      <c r="I20" s="314"/>
      <c r="J20" s="314"/>
    </row>
    <row r="21" spans="1:10" s="157" customFormat="1" ht="57.6" customHeight="1">
      <c r="A21" s="314" t="s">
        <v>784</v>
      </c>
      <c r="B21" s="314"/>
      <c r="C21" s="314"/>
      <c r="D21" s="314"/>
      <c r="E21" s="314"/>
      <c r="F21" s="314"/>
      <c r="G21" s="314"/>
      <c r="H21" s="314"/>
      <c r="I21" s="314"/>
      <c r="J21" s="314"/>
    </row>
    <row r="22" spans="1:10" s="157" customFormat="1" ht="57.6" customHeight="1">
      <c r="A22" s="314" t="s">
        <v>785</v>
      </c>
      <c r="B22" s="314"/>
      <c r="C22" s="314"/>
      <c r="D22" s="314"/>
      <c r="E22" s="314"/>
      <c r="F22" s="314"/>
      <c r="G22" s="314"/>
      <c r="H22" s="314"/>
      <c r="I22" s="314"/>
      <c r="J22" s="314"/>
    </row>
    <row r="23" spans="1:10" s="157" customFormat="1" ht="57.6" customHeight="1">
      <c r="A23" s="314" t="s">
        <v>786</v>
      </c>
      <c r="B23" s="314"/>
      <c r="C23" s="314"/>
      <c r="D23" s="314"/>
      <c r="E23" s="314"/>
      <c r="F23" s="314"/>
      <c r="G23" s="314"/>
      <c r="H23" s="314"/>
      <c r="I23" s="314"/>
      <c r="J23" s="314"/>
    </row>
    <row r="24" spans="1:10" s="157" customFormat="1" ht="57.6" customHeight="1">
      <c r="A24" s="320" t="s">
        <v>787</v>
      </c>
      <c r="B24" s="320"/>
      <c r="C24" s="320"/>
      <c r="D24" s="320"/>
      <c r="E24" s="320"/>
      <c r="F24" s="320"/>
      <c r="G24" s="320"/>
      <c r="H24" s="320"/>
      <c r="I24" s="320"/>
      <c r="J24" s="320"/>
    </row>
    <row r="25" spans="1:10" s="157" customFormat="1" ht="74.099999999999994" customHeight="1">
      <c r="A25" s="314" t="s">
        <v>788</v>
      </c>
      <c r="B25" s="314"/>
      <c r="C25" s="314"/>
      <c r="D25" s="314"/>
      <c r="E25" s="314"/>
      <c r="F25" s="314"/>
      <c r="G25" s="314"/>
      <c r="H25" s="314"/>
      <c r="I25" s="314"/>
      <c r="J25" s="314"/>
    </row>
    <row r="26" spans="1:10" s="157" customFormat="1" ht="57.6" customHeight="1">
      <c r="A26" s="314" t="s">
        <v>789</v>
      </c>
      <c r="B26" s="314"/>
      <c r="C26" s="314"/>
      <c r="D26" s="314"/>
      <c r="E26" s="314"/>
      <c r="F26" s="314"/>
      <c r="G26" s="314"/>
      <c r="H26" s="314"/>
      <c r="I26" s="314"/>
      <c r="J26" s="314"/>
    </row>
    <row r="27" spans="1:10" s="157" customFormat="1" ht="57.6" customHeight="1">
      <c r="A27" s="314" t="s">
        <v>790</v>
      </c>
      <c r="B27" s="314"/>
      <c r="C27" s="314"/>
      <c r="D27" s="314"/>
      <c r="E27" s="314"/>
      <c r="F27" s="314"/>
      <c r="G27" s="314"/>
      <c r="H27" s="314"/>
      <c r="I27" s="314"/>
      <c r="J27" s="314"/>
    </row>
    <row r="28" spans="1:10" s="157" customFormat="1" ht="57.6" customHeight="1">
      <c r="A28" s="314" t="s">
        <v>791</v>
      </c>
      <c r="B28" s="314"/>
      <c r="C28" s="314"/>
      <c r="D28" s="314"/>
      <c r="E28" s="314"/>
      <c r="F28" s="314"/>
      <c r="G28" s="314"/>
      <c r="H28" s="314"/>
      <c r="I28" s="314"/>
      <c r="J28" s="314"/>
    </row>
    <row r="29" spans="1:10" s="157" customFormat="1" ht="57.6" customHeight="1">
      <c r="A29" s="314" t="s">
        <v>792</v>
      </c>
      <c r="B29" s="314"/>
      <c r="C29" s="314"/>
      <c r="D29" s="314"/>
      <c r="E29" s="314"/>
      <c r="F29" s="314"/>
      <c r="G29" s="314"/>
      <c r="H29" s="314"/>
      <c r="I29" s="314"/>
      <c r="J29" s="314"/>
    </row>
    <row r="30" spans="1:10" s="157" customFormat="1" ht="57.6" customHeight="1">
      <c r="A30" s="314" t="s">
        <v>793</v>
      </c>
      <c r="B30" s="314"/>
      <c r="C30" s="314"/>
      <c r="D30" s="314"/>
      <c r="E30" s="314"/>
      <c r="F30" s="314"/>
      <c r="G30" s="314"/>
      <c r="H30" s="314"/>
      <c r="I30" s="314"/>
      <c r="J30" s="314"/>
    </row>
    <row r="31" spans="1:10" s="157" customFormat="1" ht="57.6" customHeight="1">
      <c r="A31" s="314" t="s">
        <v>794</v>
      </c>
      <c r="B31" s="314"/>
      <c r="C31" s="314"/>
      <c r="D31" s="314"/>
      <c r="E31" s="314"/>
      <c r="F31" s="314"/>
      <c r="G31" s="314"/>
      <c r="H31" s="314"/>
      <c r="I31" s="314"/>
      <c r="J31" s="314"/>
    </row>
    <row r="32" spans="1:10" s="157" customFormat="1" ht="57.6" customHeight="1">
      <c r="A32" s="314" t="s">
        <v>795</v>
      </c>
      <c r="B32" s="314"/>
      <c r="C32" s="314"/>
      <c r="D32" s="314"/>
      <c r="E32" s="314"/>
      <c r="F32" s="314"/>
      <c r="G32" s="314"/>
      <c r="H32" s="314"/>
      <c r="I32" s="314"/>
      <c r="J32" s="314"/>
    </row>
    <row r="33" spans="1:10" s="157" customFormat="1" ht="57.6" customHeight="1">
      <c r="A33" s="314" t="s">
        <v>796</v>
      </c>
      <c r="B33" s="314"/>
      <c r="C33" s="314"/>
      <c r="D33" s="314"/>
      <c r="E33" s="314"/>
      <c r="F33" s="314"/>
      <c r="G33" s="314"/>
      <c r="H33" s="314"/>
      <c r="I33" s="314"/>
      <c r="J33" s="314"/>
    </row>
    <row r="34" spans="1:10" s="157" customFormat="1" ht="57.6" customHeight="1">
      <c r="A34" s="314" t="s">
        <v>797</v>
      </c>
      <c r="B34" s="314"/>
      <c r="C34" s="314"/>
      <c r="D34" s="314"/>
      <c r="E34" s="314"/>
      <c r="F34" s="314"/>
      <c r="G34" s="314"/>
      <c r="H34" s="314"/>
      <c r="I34" s="314"/>
      <c r="J34" s="314"/>
    </row>
    <row r="35" spans="1:10" s="157" customFormat="1" ht="57.6" customHeight="1">
      <c r="A35" s="314" t="s">
        <v>798</v>
      </c>
      <c r="B35" s="314"/>
      <c r="C35" s="314"/>
      <c r="D35" s="314"/>
      <c r="E35" s="314"/>
      <c r="F35" s="314"/>
      <c r="G35" s="314"/>
      <c r="H35" s="314"/>
      <c r="I35" s="314"/>
      <c r="J35" s="314"/>
    </row>
    <row r="36" spans="1:10" s="157" customFormat="1" ht="57.6" customHeight="1">
      <c r="A36" s="314" t="s">
        <v>799</v>
      </c>
      <c r="B36" s="314"/>
      <c r="C36" s="314"/>
      <c r="D36" s="314"/>
      <c r="E36" s="314"/>
      <c r="F36" s="314"/>
      <c r="G36" s="314"/>
      <c r="H36" s="314"/>
      <c r="I36" s="314"/>
      <c r="J36" s="314"/>
    </row>
    <row r="37" spans="1:10" s="157" customFormat="1" ht="57.6" customHeight="1">
      <c r="A37" s="314" t="s">
        <v>800</v>
      </c>
      <c r="B37" s="314"/>
      <c r="C37" s="314"/>
      <c r="D37" s="314"/>
      <c r="E37" s="314"/>
      <c r="F37" s="314"/>
      <c r="G37" s="314"/>
      <c r="H37" s="314"/>
      <c r="I37" s="314"/>
      <c r="J37" s="314"/>
    </row>
    <row r="38" spans="1:10" s="157" customFormat="1" ht="57.6" customHeight="1">
      <c r="A38" s="314" t="s">
        <v>801</v>
      </c>
      <c r="B38" s="314"/>
      <c r="C38" s="314"/>
      <c r="D38" s="314"/>
      <c r="E38" s="314"/>
      <c r="F38" s="314"/>
      <c r="G38" s="314"/>
      <c r="H38" s="314"/>
      <c r="I38" s="314"/>
      <c r="J38" s="314"/>
    </row>
    <row r="39" spans="1:10" s="157" customFormat="1" ht="57.6" customHeight="1">
      <c r="A39" s="314" t="s">
        <v>802</v>
      </c>
      <c r="B39" s="314"/>
      <c r="C39" s="314"/>
      <c r="D39" s="314"/>
      <c r="E39" s="314"/>
      <c r="F39" s="314"/>
      <c r="G39" s="314"/>
      <c r="H39" s="314"/>
      <c r="I39" s="314"/>
      <c r="J39" s="314"/>
    </row>
    <row r="40" spans="1:10" s="157" customFormat="1" ht="57.6" customHeight="1">
      <c r="A40" s="314" t="s">
        <v>803</v>
      </c>
      <c r="B40" s="314"/>
      <c r="C40" s="314"/>
      <c r="D40" s="314"/>
      <c r="E40" s="314"/>
      <c r="F40" s="314"/>
      <c r="G40" s="314"/>
      <c r="H40" s="314"/>
      <c r="I40" s="314"/>
      <c r="J40" s="314"/>
    </row>
    <row r="41" spans="1:10" s="157" customFormat="1" ht="57.6" customHeight="1">
      <c r="A41" s="314" t="s">
        <v>804</v>
      </c>
      <c r="B41" s="314"/>
      <c r="C41" s="314"/>
      <c r="D41" s="314"/>
      <c r="E41" s="314"/>
      <c r="F41" s="314"/>
      <c r="G41" s="314"/>
      <c r="H41" s="314"/>
      <c r="I41" s="314"/>
      <c r="J41" s="314"/>
    </row>
    <row r="42" spans="1:10" s="157" customFormat="1" ht="57.6" customHeight="1">
      <c r="A42" s="314" t="s">
        <v>805</v>
      </c>
      <c r="B42" s="314"/>
      <c r="C42" s="314"/>
      <c r="D42" s="314"/>
      <c r="E42" s="314"/>
      <c r="F42" s="314"/>
      <c r="G42" s="314"/>
      <c r="H42" s="314"/>
      <c r="I42" s="314"/>
      <c r="J42" s="314"/>
    </row>
    <row r="43" spans="1:10" s="157" customFormat="1" ht="57.6" customHeight="1">
      <c r="A43" s="314" t="s">
        <v>806</v>
      </c>
      <c r="B43" s="314"/>
      <c r="C43" s="314"/>
      <c r="D43" s="314"/>
      <c r="E43" s="314"/>
      <c r="F43" s="314"/>
      <c r="G43" s="314"/>
      <c r="H43" s="314"/>
      <c r="I43" s="314"/>
      <c r="J43" s="314"/>
    </row>
    <row r="44" spans="1:10" s="157" customFormat="1" ht="57.6" customHeight="1">
      <c r="A44" s="314" t="s">
        <v>807</v>
      </c>
      <c r="B44" s="314"/>
      <c r="C44" s="314"/>
      <c r="D44" s="314"/>
      <c r="E44" s="314"/>
      <c r="F44" s="314"/>
      <c r="G44" s="314"/>
      <c r="H44" s="314"/>
      <c r="I44" s="314"/>
      <c r="J44" s="314"/>
    </row>
    <row r="45" spans="1:10" s="157" customFormat="1" ht="57.6" customHeight="1">
      <c r="A45" s="314" t="s">
        <v>808</v>
      </c>
      <c r="B45" s="314"/>
      <c r="C45" s="314"/>
      <c r="D45" s="314"/>
      <c r="E45" s="314"/>
      <c r="F45" s="314"/>
      <c r="G45" s="314"/>
      <c r="H45" s="314"/>
      <c r="I45" s="314"/>
      <c r="J45" s="314"/>
    </row>
    <row r="46" spans="1:10" s="157" customFormat="1" ht="78" customHeight="1">
      <c r="A46" s="314" t="s">
        <v>809</v>
      </c>
      <c r="B46" s="314"/>
      <c r="C46" s="314"/>
      <c r="D46" s="314"/>
      <c r="E46" s="314"/>
      <c r="F46" s="314"/>
      <c r="G46" s="314"/>
      <c r="H46" s="314"/>
      <c r="I46" s="314"/>
      <c r="J46" s="314"/>
    </row>
    <row r="47" spans="1:10" s="157" customFormat="1" ht="57.6" customHeight="1">
      <c r="A47" s="314" t="s">
        <v>810</v>
      </c>
      <c r="B47" s="314"/>
      <c r="C47" s="314"/>
      <c r="D47" s="314"/>
      <c r="E47" s="314"/>
      <c r="F47" s="314"/>
      <c r="G47" s="314"/>
      <c r="H47" s="314"/>
      <c r="I47" s="314"/>
      <c r="J47" s="314"/>
    </row>
    <row r="48" spans="1:10" s="157" customFormat="1" ht="57.6" customHeight="1">
      <c r="A48" s="314" t="s">
        <v>811</v>
      </c>
      <c r="B48" s="314"/>
      <c r="C48" s="314"/>
      <c r="D48" s="314"/>
      <c r="E48" s="314"/>
      <c r="F48" s="314"/>
      <c r="G48" s="314"/>
      <c r="H48" s="314"/>
      <c r="I48" s="314"/>
      <c r="J48" s="314"/>
    </row>
    <row r="49" spans="1:10" s="157" customFormat="1" ht="72" customHeight="1">
      <c r="A49" s="320" t="s">
        <v>812</v>
      </c>
      <c r="B49" s="320"/>
      <c r="C49" s="320"/>
      <c r="D49" s="320"/>
      <c r="E49" s="320"/>
      <c r="F49" s="320"/>
      <c r="G49" s="320"/>
      <c r="H49" s="320"/>
      <c r="I49" s="320"/>
      <c r="J49" s="320"/>
    </row>
    <row r="50" spans="1:10" s="157" customFormat="1" ht="125.1" customHeight="1">
      <c r="A50" s="320" t="s">
        <v>813</v>
      </c>
      <c r="B50" s="320"/>
      <c r="C50" s="320"/>
      <c r="D50" s="320"/>
      <c r="E50" s="320"/>
      <c r="F50" s="320"/>
      <c r="G50" s="320"/>
      <c r="H50" s="320"/>
      <c r="I50" s="320"/>
      <c r="J50" s="320"/>
    </row>
    <row r="51" spans="1:10" s="157" customFormat="1" ht="57.6" customHeight="1">
      <c r="A51" s="320" t="s">
        <v>814</v>
      </c>
      <c r="B51" s="320"/>
      <c r="C51" s="320"/>
      <c r="D51" s="320"/>
      <c r="E51" s="320"/>
      <c r="F51" s="320"/>
      <c r="G51" s="320"/>
      <c r="H51" s="320"/>
      <c r="I51" s="320"/>
      <c r="J51" s="320"/>
    </row>
    <row r="52" spans="1:10" s="157" customFormat="1" ht="57.6" customHeight="1">
      <c r="A52" s="314" t="s">
        <v>815</v>
      </c>
      <c r="B52" s="314"/>
      <c r="C52" s="314"/>
      <c r="D52" s="314"/>
      <c r="E52" s="314"/>
      <c r="F52" s="314"/>
      <c r="G52" s="314"/>
      <c r="H52" s="314"/>
      <c r="I52" s="314"/>
      <c r="J52" s="314"/>
    </row>
    <row r="53" spans="1:10" s="157" customFormat="1" ht="57.6" customHeight="1">
      <c r="A53" s="314" t="s">
        <v>816</v>
      </c>
      <c r="B53" s="314"/>
      <c r="C53" s="314"/>
      <c r="D53" s="314"/>
      <c r="E53" s="314"/>
      <c r="F53" s="314"/>
      <c r="G53" s="314"/>
      <c r="H53" s="314"/>
      <c r="I53" s="314"/>
      <c r="J53" s="314"/>
    </row>
    <row r="54" spans="1:10" s="157" customFormat="1" ht="57.6" customHeight="1">
      <c r="A54" s="314" t="s">
        <v>817</v>
      </c>
      <c r="B54" s="314"/>
      <c r="C54" s="314"/>
      <c r="D54" s="314"/>
      <c r="E54" s="314"/>
      <c r="F54" s="314"/>
      <c r="G54" s="314"/>
      <c r="H54" s="314"/>
      <c r="I54" s="314"/>
      <c r="J54" s="314"/>
    </row>
    <row r="55" spans="1:10" s="157" customFormat="1" ht="57.6" customHeight="1">
      <c r="A55" s="314" t="s">
        <v>818</v>
      </c>
      <c r="B55" s="314"/>
      <c r="C55" s="314"/>
      <c r="D55" s="314"/>
      <c r="E55" s="314"/>
      <c r="F55" s="314"/>
      <c r="G55" s="314"/>
      <c r="H55" s="314"/>
      <c r="I55" s="314"/>
      <c r="J55" s="314"/>
    </row>
    <row r="56" spans="1:10" s="157" customFormat="1" ht="80.099999999999994" customHeight="1">
      <c r="A56" s="314" t="s">
        <v>819</v>
      </c>
      <c r="B56" s="314"/>
      <c r="C56" s="314"/>
      <c r="D56" s="314"/>
      <c r="E56" s="314"/>
      <c r="F56" s="314"/>
      <c r="G56" s="314"/>
      <c r="H56" s="314"/>
      <c r="I56" s="314"/>
      <c r="J56" s="314"/>
    </row>
    <row r="57" spans="1:10" s="157" customFormat="1" ht="57.6" customHeight="1">
      <c r="A57" s="314" t="s">
        <v>820</v>
      </c>
      <c r="B57" s="314"/>
      <c r="C57" s="314"/>
      <c r="D57" s="314"/>
      <c r="E57" s="314"/>
      <c r="F57" s="314"/>
      <c r="G57" s="314"/>
      <c r="H57" s="314"/>
      <c r="I57" s="314"/>
      <c r="J57" s="314"/>
    </row>
    <row r="58" spans="1:10" s="157" customFormat="1" ht="57.6" customHeight="1">
      <c r="A58" s="314" t="s">
        <v>821</v>
      </c>
      <c r="B58" s="314"/>
      <c r="C58" s="314"/>
      <c r="D58" s="314"/>
      <c r="E58" s="314"/>
      <c r="F58" s="314"/>
      <c r="G58" s="314"/>
      <c r="H58" s="314"/>
      <c r="I58" s="314"/>
      <c r="J58" s="314"/>
    </row>
    <row r="59" spans="1:10" s="157" customFormat="1" ht="57.6" customHeight="1">
      <c r="A59" s="314" t="s">
        <v>822</v>
      </c>
      <c r="B59" s="314"/>
      <c r="C59" s="314"/>
      <c r="D59" s="314"/>
      <c r="E59" s="314"/>
      <c r="F59" s="314"/>
      <c r="G59" s="314"/>
      <c r="H59" s="314"/>
      <c r="I59" s="314"/>
      <c r="J59" s="314"/>
    </row>
    <row r="60" spans="1:10" s="157" customFormat="1" ht="57.6" customHeight="1">
      <c r="A60" s="314" t="s">
        <v>823</v>
      </c>
      <c r="B60" s="314"/>
      <c r="C60" s="314"/>
      <c r="D60" s="314"/>
      <c r="E60" s="314"/>
      <c r="F60" s="314"/>
      <c r="G60" s="314"/>
      <c r="H60" s="314"/>
      <c r="I60" s="314"/>
      <c r="J60" s="314"/>
    </row>
    <row r="61" spans="1:10" s="157" customFormat="1" ht="57.6" customHeight="1">
      <c r="A61" s="314" t="s">
        <v>824</v>
      </c>
      <c r="B61" s="314"/>
      <c r="C61" s="314"/>
      <c r="D61" s="314"/>
      <c r="E61" s="314"/>
      <c r="F61" s="314"/>
      <c r="G61" s="314"/>
      <c r="H61" s="314"/>
      <c r="I61" s="314"/>
      <c r="J61" s="314"/>
    </row>
    <row r="62" spans="1:10" s="157" customFormat="1" ht="57.6" customHeight="1">
      <c r="A62" s="314" t="s">
        <v>825</v>
      </c>
      <c r="B62" s="314"/>
      <c r="C62" s="314"/>
      <c r="D62" s="314"/>
      <c r="E62" s="314"/>
      <c r="F62" s="314"/>
      <c r="G62" s="314"/>
      <c r="H62" s="314"/>
      <c r="I62" s="314"/>
      <c r="J62" s="314"/>
    </row>
    <row r="63" spans="1:10" s="157" customFormat="1" ht="57.6" customHeight="1">
      <c r="A63" s="314" t="s">
        <v>826</v>
      </c>
      <c r="B63" s="314"/>
      <c r="C63" s="314"/>
      <c r="D63" s="314"/>
      <c r="E63" s="314"/>
      <c r="F63" s="314"/>
      <c r="G63" s="314"/>
      <c r="H63" s="314"/>
      <c r="I63" s="314"/>
      <c r="J63" s="314"/>
    </row>
    <row r="64" spans="1:10" s="157" customFormat="1" ht="57.6" customHeight="1">
      <c r="A64" s="314" t="s">
        <v>827</v>
      </c>
      <c r="B64" s="314"/>
      <c r="C64" s="314"/>
      <c r="D64" s="314"/>
      <c r="E64" s="314"/>
      <c r="F64" s="314"/>
      <c r="G64" s="314"/>
      <c r="H64" s="314"/>
      <c r="I64" s="314"/>
      <c r="J64" s="314"/>
    </row>
    <row r="65" spans="1:10" s="157" customFormat="1" ht="57.6" customHeight="1">
      <c r="A65" s="314" t="s">
        <v>828</v>
      </c>
      <c r="B65" s="314"/>
      <c r="C65" s="314"/>
      <c r="D65" s="314"/>
      <c r="E65" s="314"/>
      <c r="F65" s="314"/>
      <c r="G65" s="314"/>
      <c r="H65" s="314"/>
      <c r="I65" s="314"/>
      <c r="J65" s="314"/>
    </row>
    <row r="66" spans="1:10" s="157" customFormat="1" ht="57.6" customHeight="1">
      <c r="A66" s="314" t="s">
        <v>829</v>
      </c>
      <c r="B66" s="314"/>
      <c r="C66" s="314"/>
      <c r="D66" s="314"/>
      <c r="E66" s="314"/>
      <c r="F66" s="314"/>
      <c r="G66" s="314"/>
      <c r="H66" s="314"/>
      <c r="I66" s="314"/>
      <c r="J66" s="314"/>
    </row>
    <row r="67" spans="1:10" s="157" customFormat="1" ht="75.95" customHeight="1">
      <c r="A67" s="314" t="s">
        <v>830</v>
      </c>
      <c r="B67" s="314"/>
      <c r="C67" s="314"/>
      <c r="D67" s="314"/>
      <c r="E67" s="314"/>
      <c r="F67" s="314"/>
      <c r="G67" s="314"/>
      <c r="H67" s="314"/>
      <c r="I67" s="314"/>
      <c r="J67" s="314"/>
    </row>
    <row r="68" spans="1:10" s="157" customFormat="1" ht="57.6" customHeight="1">
      <c r="A68" s="314" t="s">
        <v>831</v>
      </c>
      <c r="B68" s="314"/>
      <c r="C68" s="314"/>
      <c r="D68" s="314"/>
      <c r="E68" s="314"/>
      <c r="F68" s="314"/>
      <c r="G68" s="314"/>
      <c r="H68" s="314"/>
      <c r="I68" s="314"/>
      <c r="J68" s="314"/>
    </row>
    <row r="69" spans="1:10" s="157" customFormat="1" ht="57.6" customHeight="1">
      <c r="A69" s="314" t="s">
        <v>832</v>
      </c>
      <c r="B69" s="314"/>
      <c r="C69" s="314"/>
      <c r="D69" s="314"/>
      <c r="E69" s="314"/>
      <c r="F69" s="314"/>
      <c r="G69" s="314"/>
      <c r="H69" s="314"/>
      <c r="I69" s="314"/>
      <c r="J69" s="314"/>
    </row>
    <row r="70" spans="1:10" s="157" customFormat="1" ht="57.6" customHeight="1">
      <c r="A70" s="314" t="s">
        <v>833</v>
      </c>
      <c r="B70" s="314"/>
      <c r="C70" s="314"/>
      <c r="D70" s="314"/>
      <c r="E70" s="314"/>
      <c r="F70" s="314"/>
      <c r="G70" s="314"/>
      <c r="H70" s="314"/>
      <c r="I70" s="314"/>
      <c r="J70" s="314"/>
    </row>
    <row r="71" spans="1:10" s="157" customFormat="1" ht="57.6" customHeight="1">
      <c r="A71" s="314" t="s">
        <v>834</v>
      </c>
      <c r="B71" s="314"/>
      <c r="C71" s="314"/>
      <c r="D71" s="314"/>
      <c r="E71" s="314"/>
      <c r="F71" s="314"/>
      <c r="G71" s="314"/>
      <c r="H71" s="314"/>
      <c r="I71" s="314"/>
      <c r="J71" s="314"/>
    </row>
    <row r="72" spans="1:10" s="157" customFormat="1" ht="57.6" customHeight="1">
      <c r="A72" s="314" t="s">
        <v>835</v>
      </c>
      <c r="B72" s="314"/>
      <c r="C72" s="314"/>
      <c r="D72" s="314"/>
      <c r="E72" s="314"/>
      <c r="F72" s="314"/>
      <c r="G72" s="314"/>
      <c r="H72" s="314"/>
      <c r="I72" s="314"/>
      <c r="J72" s="314"/>
    </row>
    <row r="73" spans="1:10" s="157" customFormat="1" ht="57.6" customHeight="1">
      <c r="A73" s="314" t="s">
        <v>836</v>
      </c>
      <c r="B73" s="314"/>
      <c r="C73" s="314"/>
      <c r="D73" s="314"/>
      <c r="E73" s="314"/>
      <c r="F73" s="314"/>
      <c r="G73" s="314"/>
      <c r="H73" s="314"/>
      <c r="I73" s="314"/>
      <c r="J73" s="314"/>
    </row>
    <row r="74" spans="1:10" s="157" customFormat="1" ht="57.6" customHeight="1">
      <c r="A74" s="319" t="s">
        <v>837</v>
      </c>
      <c r="B74" s="319"/>
      <c r="C74" s="319"/>
      <c r="D74" s="319"/>
      <c r="E74" s="319"/>
      <c r="F74" s="319"/>
      <c r="G74" s="319"/>
      <c r="H74" s="319"/>
      <c r="I74" s="319"/>
      <c r="J74" s="319"/>
    </row>
    <row r="75" spans="1:10" s="157" customFormat="1" ht="57.6" customHeight="1">
      <c r="A75" s="319" t="s">
        <v>838</v>
      </c>
      <c r="B75" s="319"/>
      <c r="C75" s="319"/>
      <c r="D75" s="319"/>
      <c r="E75" s="319"/>
      <c r="F75" s="319"/>
      <c r="G75" s="319"/>
      <c r="H75" s="319"/>
      <c r="I75" s="319"/>
      <c r="J75" s="319"/>
    </row>
    <row r="76" spans="1:10" s="157" customFormat="1" ht="57.6" customHeight="1">
      <c r="A76" s="314" t="s">
        <v>839</v>
      </c>
      <c r="B76" s="314"/>
      <c r="C76" s="314"/>
      <c r="D76" s="314"/>
      <c r="E76" s="314"/>
      <c r="F76" s="314"/>
      <c r="G76" s="314"/>
      <c r="H76" s="314"/>
      <c r="I76" s="314"/>
      <c r="J76" s="314"/>
    </row>
    <row r="77" spans="1:10" s="157" customFormat="1" ht="57.6" customHeight="1">
      <c r="A77" s="314" t="s">
        <v>840</v>
      </c>
      <c r="B77" s="314"/>
      <c r="C77" s="314"/>
      <c r="D77" s="314"/>
      <c r="E77" s="314"/>
      <c r="F77" s="314"/>
      <c r="G77" s="314"/>
      <c r="H77" s="314"/>
      <c r="I77" s="314"/>
      <c r="J77" s="314"/>
    </row>
    <row r="78" spans="1:10" s="157" customFormat="1" ht="57.6" customHeight="1">
      <c r="A78" s="314" t="s">
        <v>841</v>
      </c>
      <c r="B78" s="314"/>
      <c r="C78" s="314"/>
      <c r="D78" s="314"/>
      <c r="E78" s="314"/>
      <c r="F78" s="314"/>
      <c r="G78" s="314"/>
      <c r="H78" s="314"/>
      <c r="I78" s="314"/>
      <c r="J78" s="314"/>
    </row>
    <row r="79" spans="1:10" s="157" customFormat="1" ht="57.6" customHeight="1">
      <c r="A79" s="314" t="s">
        <v>842</v>
      </c>
      <c r="B79" s="314"/>
      <c r="C79" s="314"/>
      <c r="D79" s="314"/>
      <c r="E79" s="314"/>
      <c r="F79" s="314"/>
      <c r="G79" s="314"/>
      <c r="H79" s="314"/>
      <c r="I79" s="314"/>
      <c r="J79" s="314"/>
    </row>
    <row r="80" spans="1:10" s="157" customFormat="1" ht="57.6" customHeight="1">
      <c r="A80" s="314" t="s">
        <v>843</v>
      </c>
      <c r="B80" s="314"/>
      <c r="C80" s="314"/>
      <c r="D80" s="314"/>
      <c r="E80" s="314"/>
      <c r="F80" s="314"/>
      <c r="G80" s="314"/>
      <c r="H80" s="314"/>
      <c r="I80" s="314"/>
      <c r="J80" s="314"/>
    </row>
    <row r="81" spans="1:10" s="157" customFormat="1" ht="57.6" customHeight="1">
      <c r="A81" s="320" t="s">
        <v>844</v>
      </c>
      <c r="B81" s="320"/>
      <c r="C81" s="320"/>
      <c r="D81" s="320"/>
      <c r="E81" s="320"/>
      <c r="F81" s="320"/>
      <c r="G81" s="320"/>
      <c r="H81" s="320"/>
      <c r="I81" s="320"/>
      <c r="J81" s="320"/>
    </row>
    <row r="82" spans="1:10" s="157" customFormat="1" ht="69.95" customHeight="1">
      <c r="A82" s="320" t="s">
        <v>845</v>
      </c>
      <c r="B82" s="320"/>
      <c r="C82" s="320"/>
      <c r="D82" s="320"/>
      <c r="E82" s="320"/>
      <c r="F82" s="320"/>
      <c r="G82" s="320"/>
      <c r="H82" s="320"/>
      <c r="I82" s="320"/>
      <c r="J82" s="320"/>
    </row>
    <row r="83" spans="1:10" s="157" customFormat="1" ht="57.6" customHeight="1">
      <c r="A83" s="314" t="s">
        <v>846</v>
      </c>
      <c r="B83" s="314"/>
      <c r="C83" s="314"/>
      <c r="D83" s="314"/>
      <c r="E83" s="314"/>
      <c r="F83" s="314"/>
      <c r="G83" s="314"/>
      <c r="H83" s="314"/>
      <c r="I83" s="314"/>
      <c r="J83" s="314"/>
    </row>
    <row r="84" spans="1:10" s="157" customFormat="1" ht="57.6" customHeight="1">
      <c r="A84" s="314" t="s">
        <v>847</v>
      </c>
      <c r="B84" s="314"/>
      <c r="C84" s="314"/>
      <c r="D84" s="314"/>
      <c r="E84" s="314"/>
      <c r="F84" s="314"/>
      <c r="G84" s="314"/>
      <c r="H84" s="314"/>
      <c r="I84" s="314"/>
      <c r="J84" s="314"/>
    </row>
    <row r="85" spans="1:10" s="157" customFormat="1" ht="57.6" customHeight="1">
      <c r="A85" s="320" t="s">
        <v>848</v>
      </c>
      <c r="B85" s="320"/>
      <c r="C85" s="320"/>
      <c r="D85" s="320"/>
      <c r="E85" s="320"/>
      <c r="F85" s="320"/>
      <c r="G85" s="320"/>
      <c r="H85" s="320"/>
      <c r="I85" s="320"/>
      <c r="J85" s="320"/>
    </row>
    <row r="86" spans="1:10" s="157" customFormat="1" ht="57.6" customHeight="1">
      <c r="A86" s="314" t="s">
        <v>849</v>
      </c>
      <c r="B86" s="314"/>
      <c r="C86" s="314"/>
      <c r="D86" s="314"/>
      <c r="E86" s="314"/>
      <c r="F86" s="314"/>
      <c r="G86" s="314"/>
      <c r="H86" s="314"/>
      <c r="I86" s="314"/>
      <c r="J86" s="314"/>
    </row>
    <row r="87" spans="1:10" s="157" customFormat="1" ht="57.6" customHeight="1">
      <c r="A87" s="314" t="s">
        <v>850</v>
      </c>
      <c r="B87" s="314"/>
      <c r="C87" s="314"/>
      <c r="D87" s="314"/>
      <c r="E87" s="314"/>
      <c r="F87" s="314"/>
      <c r="G87" s="314"/>
      <c r="H87" s="314"/>
      <c r="I87" s="314"/>
      <c r="J87" s="314"/>
    </row>
    <row r="88" spans="1:10" s="157" customFormat="1" ht="57.6" customHeight="1">
      <c r="A88" s="314" t="s">
        <v>851</v>
      </c>
      <c r="B88" s="314"/>
      <c r="C88" s="314"/>
      <c r="D88" s="314"/>
      <c r="E88" s="314"/>
      <c r="F88" s="314"/>
      <c r="G88" s="314"/>
      <c r="H88" s="314"/>
      <c r="I88" s="314"/>
      <c r="J88" s="314"/>
    </row>
    <row r="89" spans="1:10" s="157" customFormat="1" ht="57.6" customHeight="1">
      <c r="A89" s="314" t="s">
        <v>852</v>
      </c>
      <c r="B89" s="314"/>
      <c r="C89" s="314"/>
      <c r="D89" s="314"/>
      <c r="E89" s="314"/>
      <c r="F89" s="314"/>
      <c r="G89" s="314"/>
      <c r="H89" s="314"/>
      <c r="I89" s="314"/>
      <c r="J89" s="314"/>
    </row>
    <row r="90" spans="1:10" s="157" customFormat="1" ht="57.6" customHeight="1">
      <c r="A90" s="314" t="s">
        <v>853</v>
      </c>
      <c r="B90" s="314"/>
      <c r="C90" s="314"/>
      <c r="D90" s="314"/>
      <c r="E90" s="314"/>
      <c r="F90" s="314"/>
      <c r="G90" s="314"/>
      <c r="H90" s="314"/>
      <c r="I90" s="314"/>
      <c r="J90" s="314"/>
    </row>
    <row r="91" spans="1:10" s="157" customFormat="1" ht="57.6" customHeight="1">
      <c r="A91" s="314" t="s">
        <v>854</v>
      </c>
      <c r="B91" s="314"/>
      <c r="C91" s="314"/>
      <c r="D91" s="314"/>
      <c r="E91" s="314"/>
      <c r="F91" s="314"/>
      <c r="G91" s="314"/>
      <c r="H91" s="314"/>
      <c r="I91" s="314"/>
      <c r="J91" s="314"/>
    </row>
    <row r="92" spans="1:10" s="157" customFormat="1" ht="57.6" customHeight="1">
      <c r="A92" s="314" t="s">
        <v>855</v>
      </c>
      <c r="B92" s="314"/>
      <c r="C92" s="314"/>
      <c r="D92" s="314"/>
      <c r="E92" s="314"/>
      <c r="F92" s="314"/>
      <c r="G92" s="314"/>
      <c r="H92" s="314"/>
      <c r="I92" s="314"/>
      <c r="J92" s="314"/>
    </row>
    <row r="93" spans="1:10" s="157" customFormat="1" ht="90.95" customHeight="1">
      <c r="A93" s="314" t="s">
        <v>856</v>
      </c>
      <c r="B93" s="314"/>
      <c r="C93" s="314"/>
      <c r="D93" s="314"/>
      <c r="E93" s="314"/>
      <c r="F93" s="314"/>
      <c r="G93" s="314"/>
      <c r="H93" s="314"/>
      <c r="I93" s="314"/>
      <c r="J93" s="314"/>
    </row>
    <row r="94" spans="1:10" s="157" customFormat="1" ht="57.6" customHeight="1">
      <c r="A94" s="314" t="s">
        <v>857</v>
      </c>
      <c r="B94" s="314"/>
      <c r="C94" s="314"/>
      <c r="D94" s="314"/>
      <c r="E94" s="314"/>
      <c r="F94" s="314"/>
      <c r="G94" s="314"/>
      <c r="H94" s="314"/>
      <c r="I94" s="314"/>
      <c r="J94" s="314"/>
    </row>
    <row r="95" spans="1:10" s="157" customFormat="1" ht="57.6" customHeight="1">
      <c r="A95" s="314" t="s">
        <v>858</v>
      </c>
      <c r="B95" s="314"/>
      <c r="C95" s="314"/>
      <c r="D95" s="314"/>
      <c r="E95" s="314"/>
      <c r="F95" s="314"/>
      <c r="G95" s="314"/>
      <c r="H95" s="314"/>
      <c r="I95" s="314"/>
      <c r="J95" s="314"/>
    </row>
    <row r="96" spans="1:10" s="157" customFormat="1" ht="57.6" customHeight="1">
      <c r="A96" s="314" t="s">
        <v>859</v>
      </c>
      <c r="B96" s="314"/>
      <c r="C96" s="314"/>
      <c r="D96" s="314"/>
      <c r="E96" s="314"/>
      <c r="F96" s="314"/>
      <c r="G96" s="314"/>
      <c r="H96" s="314"/>
      <c r="I96" s="314"/>
      <c r="J96" s="314"/>
    </row>
    <row r="97" spans="1:10" s="157" customFormat="1" ht="57.6" customHeight="1">
      <c r="A97" s="314" t="s">
        <v>860</v>
      </c>
      <c r="B97" s="314"/>
      <c r="C97" s="314"/>
      <c r="D97" s="314"/>
      <c r="E97" s="314"/>
      <c r="F97" s="314"/>
      <c r="G97" s="314"/>
      <c r="H97" s="314"/>
      <c r="I97" s="314"/>
      <c r="J97" s="314"/>
    </row>
    <row r="98" spans="1:10" s="157" customFormat="1" ht="57.6" customHeight="1">
      <c r="A98" s="316" t="s">
        <v>861</v>
      </c>
      <c r="B98" s="316"/>
      <c r="C98" s="316"/>
      <c r="D98" s="316"/>
      <c r="E98" s="316"/>
      <c r="F98" s="316"/>
      <c r="G98" s="316"/>
      <c r="H98" s="316"/>
      <c r="I98" s="316"/>
      <c r="J98" s="316"/>
    </row>
    <row r="99" spans="1:10" s="157" customFormat="1" ht="57.6" customHeight="1">
      <c r="A99" s="316" t="s">
        <v>862</v>
      </c>
      <c r="B99" s="316"/>
      <c r="C99" s="316"/>
      <c r="D99" s="316"/>
      <c r="E99" s="316"/>
      <c r="F99" s="316"/>
      <c r="G99" s="316"/>
      <c r="H99" s="316"/>
      <c r="I99" s="316"/>
      <c r="J99" s="316"/>
    </row>
    <row r="100" spans="1:10" s="157" customFormat="1" ht="57.6" customHeight="1">
      <c r="A100" s="316" t="s">
        <v>863</v>
      </c>
      <c r="B100" s="316"/>
      <c r="C100" s="316"/>
      <c r="D100" s="316"/>
      <c r="E100" s="316"/>
      <c r="F100" s="316"/>
      <c r="G100" s="316"/>
      <c r="H100" s="316"/>
      <c r="I100" s="316"/>
      <c r="J100" s="316"/>
    </row>
    <row r="101" spans="1:10" s="157" customFormat="1" ht="57.6" customHeight="1">
      <c r="A101" s="314" t="s">
        <v>864</v>
      </c>
      <c r="B101" s="314"/>
      <c r="C101" s="314"/>
      <c r="D101" s="314"/>
      <c r="E101" s="314"/>
      <c r="F101" s="314"/>
      <c r="G101" s="314"/>
      <c r="H101" s="314"/>
      <c r="I101" s="314"/>
      <c r="J101" s="314"/>
    </row>
    <row r="102" spans="1:10" s="157" customFormat="1" ht="57.6" customHeight="1">
      <c r="A102" s="314" t="s">
        <v>865</v>
      </c>
      <c r="B102" s="314"/>
      <c r="C102" s="314"/>
      <c r="D102" s="314"/>
      <c r="E102" s="314"/>
      <c r="F102" s="314"/>
      <c r="G102" s="314"/>
      <c r="H102" s="314"/>
      <c r="I102" s="314"/>
      <c r="J102" s="314"/>
    </row>
    <row r="103" spans="1:10" s="157" customFormat="1" ht="57.6" customHeight="1">
      <c r="A103" s="319" t="s">
        <v>866</v>
      </c>
      <c r="B103" s="319"/>
      <c r="C103" s="319"/>
      <c r="D103" s="319"/>
      <c r="E103" s="319"/>
      <c r="F103" s="319"/>
      <c r="G103" s="319"/>
      <c r="H103" s="319"/>
      <c r="I103" s="319"/>
      <c r="J103" s="319"/>
    </row>
    <row r="104" spans="1:10" s="157" customFormat="1" ht="57.6" customHeight="1">
      <c r="A104" s="319" t="s">
        <v>867</v>
      </c>
      <c r="B104" s="319"/>
      <c r="C104" s="319"/>
      <c r="D104" s="319"/>
      <c r="E104" s="319"/>
      <c r="F104" s="319"/>
      <c r="G104" s="319"/>
      <c r="H104" s="319"/>
      <c r="I104" s="319"/>
      <c r="J104" s="319"/>
    </row>
    <row r="105" spans="1:10" s="157" customFormat="1" ht="57.6" customHeight="1">
      <c r="A105" s="314" t="s">
        <v>868</v>
      </c>
      <c r="B105" s="314"/>
      <c r="C105" s="314"/>
      <c r="D105" s="314"/>
      <c r="E105" s="314"/>
      <c r="F105" s="314"/>
      <c r="G105" s="314"/>
      <c r="H105" s="314"/>
      <c r="I105" s="314"/>
      <c r="J105" s="314"/>
    </row>
    <row r="106" spans="1:10" s="157" customFormat="1" ht="57.6" customHeight="1">
      <c r="A106" s="314" t="s">
        <v>869</v>
      </c>
      <c r="B106" s="314"/>
      <c r="C106" s="314"/>
      <c r="D106" s="314"/>
      <c r="E106" s="314"/>
      <c r="F106" s="314"/>
      <c r="G106" s="314"/>
      <c r="H106" s="314"/>
      <c r="I106" s="314"/>
      <c r="J106" s="314"/>
    </row>
    <row r="107" spans="1:10" s="157" customFormat="1" ht="57.6" customHeight="1">
      <c r="A107" s="314" t="s">
        <v>870</v>
      </c>
      <c r="B107" s="314"/>
      <c r="C107" s="314"/>
      <c r="D107" s="314"/>
      <c r="E107" s="314"/>
      <c r="F107" s="314"/>
      <c r="G107" s="314"/>
      <c r="H107" s="314"/>
      <c r="I107" s="314"/>
      <c r="J107" s="314"/>
    </row>
    <row r="108" spans="1:10" s="157" customFormat="1" ht="57.6" customHeight="1">
      <c r="A108" s="314" t="s">
        <v>871</v>
      </c>
      <c r="B108" s="314"/>
      <c r="C108" s="314"/>
      <c r="D108" s="314"/>
      <c r="E108" s="314"/>
      <c r="F108" s="314"/>
      <c r="G108" s="314"/>
      <c r="H108" s="314"/>
      <c r="I108" s="314"/>
      <c r="J108" s="314"/>
    </row>
    <row r="109" spans="1:10" s="157" customFormat="1" ht="90" customHeight="1">
      <c r="A109" s="314" t="s">
        <v>872</v>
      </c>
      <c r="B109" s="314"/>
      <c r="C109" s="314"/>
      <c r="D109" s="314"/>
      <c r="E109" s="314"/>
      <c r="F109" s="314"/>
      <c r="G109" s="314"/>
      <c r="H109" s="314"/>
      <c r="I109" s="314"/>
      <c r="J109" s="314"/>
    </row>
    <row r="110" spans="1:10" s="157" customFormat="1" ht="57.6" customHeight="1">
      <c r="A110" s="314" t="s">
        <v>873</v>
      </c>
      <c r="B110" s="314"/>
      <c r="C110" s="314"/>
      <c r="D110" s="314"/>
      <c r="E110" s="314"/>
      <c r="F110" s="314"/>
      <c r="G110" s="314"/>
      <c r="H110" s="314"/>
      <c r="I110" s="314"/>
      <c r="J110" s="314"/>
    </row>
    <row r="111" spans="1:10" s="157" customFormat="1" ht="57.6" customHeight="1">
      <c r="A111" s="314" t="s">
        <v>874</v>
      </c>
      <c r="B111" s="314"/>
      <c r="C111" s="314"/>
      <c r="D111" s="314"/>
      <c r="E111" s="314"/>
      <c r="F111" s="314"/>
      <c r="G111" s="314"/>
      <c r="H111" s="314"/>
      <c r="I111" s="314"/>
      <c r="J111" s="314"/>
    </row>
    <row r="112" spans="1:10" s="157" customFormat="1" ht="57.6" customHeight="1">
      <c r="A112" s="314" t="s">
        <v>875</v>
      </c>
      <c r="B112" s="314"/>
      <c r="C112" s="314"/>
      <c r="D112" s="314"/>
      <c r="E112" s="314"/>
      <c r="F112" s="314"/>
      <c r="G112" s="314"/>
      <c r="H112" s="314"/>
      <c r="I112" s="314"/>
      <c r="J112" s="314"/>
    </row>
    <row r="113" spans="1:10" s="157" customFormat="1" ht="57.6" customHeight="1">
      <c r="A113" s="314" t="s">
        <v>876</v>
      </c>
      <c r="B113" s="314"/>
      <c r="C113" s="314"/>
      <c r="D113" s="314"/>
      <c r="E113" s="314"/>
      <c r="F113" s="314"/>
      <c r="G113" s="314"/>
      <c r="H113" s="314"/>
      <c r="I113" s="314"/>
      <c r="J113" s="314"/>
    </row>
    <row r="114" spans="1:10" s="157" customFormat="1" ht="57.6" customHeight="1">
      <c r="A114" s="314" t="s">
        <v>877</v>
      </c>
      <c r="B114" s="314"/>
      <c r="C114" s="314"/>
      <c r="D114" s="314"/>
      <c r="E114" s="314"/>
      <c r="F114" s="314"/>
      <c r="G114" s="314"/>
      <c r="H114" s="314"/>
      <c r="I114" s="314"/>
      <c r="J114" s="314"/>
    </row>
    <row r="115" spans="1:10" s="157" customFormat="1" ht="57.6" customHeight="1">
      <c r="A115" s="314" t="s">
        <v>878</v>
      </c>
      <c r="B115" s="314"/>
      <c r="C115" s="314"/>
      <c r="D115" s="314"/>
      <c r="E115" s="314"/>
      <c r="F115" s="314"/>
      <c r="G115" s="314"/>
      <c r="H115" s="314"/>
      <c r="I115" s="314"/>
      <c r="J115" s="314"/>
    </row>
    <row r="116" spans="1:10" s="157" customFormat="1" ht="57.6" customHeight="1">
      <c r="A116" s="314" t="s">
        <v>879</v>
      </c>
      <c r="B116" s="314"/>
      <c r="C116" s="314"/>
      <c r="D116" s="314"/>
      <c r="E116" s="314"/>
      <c r="F116" s="314"/>
      <c r="G116" s="314"/>
      <c r="H116" s="314"/>
      <c r="I116" s="314"/>
      <c r="J116" s="314"/>
    </row>
    <row r="117" spans="1:10" s="157" customFormat="1" ht="57.6" customHeight="1">
      <c r="A117" s="314" t="s">
        <v>880</v>
      </c>
      <c r="B117" s="314"/>
      <c r="C117" s="314"/>
      <c r="D117" s="314"/>
      <c r="E117" s="314"/>
      <c r="F117" s="314"/>
      <c r="G117" s="314"/>
      <c r="H117" s="314"/>
      <c r="I117" s="314"/>
      <c r="J117" s="314"/>
    </row>
    <row r="118" spans="1:10" s="157" customFormat="1" ht="57.6" customHeight="1">
      <c r="A118" s="314" t="s">
        <v>881</v>
      </c>
      <c r="B118" s="314"/>
      <c r="C118" s="314"/>
      <c r="D118" s="314"/>
      <c r="E118" s="314"/>
      <c r="F118" s="314"/>
      <c r="G118" s="314"/>
      <c r="H118" s="314"/>
      <c r="I118" s="314"/>
      <c r="J118" s="314"/>
    </row>
    <row r="119" spans="1:10" s="157" customFormat="1" ht="77.099999999999994" customHeight="1">
      <c r="A119" s="314" t="s">
        <v>882</v>
      </c>
      <c r="B119" s="314"/>
      <c r="C119" s="314"/>
      <c r="D119" s="314"/>
      <c r="E119" s="314"/>
      <c r="F119" s="314"/>
      <c r="G119" s="314"/>
      <c r="H119" s="314"/>
      <c r="I119" s="314"/>
      <c r="J119" s="314"/>
    </row>
    <row r="120" spans="1:10" s="157" customFormat="1" ht="57.6" customHeight="1">
      <c r="A120" s="314" t="s">
        <v>883</v>
      </c>
      <c r="B120" s="314"/>
      <c r="C120" s="314"/>
      <c r="D120" s="314"/>
      <c r="E120" s="314"/>
      <c r="F120" s="314"/>
      <c r="G120" s="314"/>
      <c r="H120" s="314"/>
      <c r="I120" s="314"/>
      <c r="J120" s="314"/>
    </row>
    <row r="121" spans="1:10" s="157" customFormat="1" ht="57.6" customHeight="1">
      <c r="A121" s="314" t="s">
        <v>884</v>
      </c>
      <c r="B121" s="314"/>
      <c r="C121" s="314"/>
      <c r="D121" s="314"/>
      <c r="E121" s="314"/>
      <c r="F121" s="314"/>
      <c r="G121" s="314"/>
      <c r="H121" s="314"/>
      <c r="I121" s="314"/>
      <c r="J121" s="314"/>
    </row>
    <row r="122" spans="1:10" s="157" customFormat="1" ht="57.6" customHeight="1">
      <c r="A122" s="314" t="s">
        <v>885</v>
      </c>
      <c r="B122" s="314"/>
      <c r="C122" s="314"/>
      <c r="D122" s="314"/>
      <c r="E122" s="314"/>
      <c r="F122" s="314"/>
      <c r="G122" s="314"/>
      <c r="H122" s="314"/>
      <c r="I122" s="314"/>
      <c r="J122" s="314"/>
    </row>
    <row r="123" spans="1:10" s="157" customFormat="1" ht="57.6" customHeight="1">
      <c r="A123" s="314" t="s">
        <v>886</v>
      </c>
      <c r="B123" s="314"/>
      <c r="C123" s="314"/>
      <c r="D123" s="314"/>
      <c r="E123" s="314"/>
      <c r="F123" s="314"/>
      <c r="G123" s="314"/>
      <c r="H123" s="314"/>
      <c r="I123" s="314"/>
      <c r="J123" s="314"/>
    </row>
    <row r="124" spans="1:10" s="157" customFormat="1" ht="57.6" customHeight="1">
      <c r="A124" s="314" t="s">
        <v>887</v>
      </c>
      <c r="B124" s="314"/>
      <c r="C124" s="314"/>
      <c r="D124" s="314"/>
      <c r="E124" s="314"/>
      <c r="F124" s="314"/>
      <c r="G124" s="314"/>
      <c r="H124" s="314"/>
      <c r="I124" s="314"/>
      <c r="J124" s="314"/>
    </row>
    <row r="125" spans="1:10" s="157" customFormat="1" ht="57.6" customHeight="1">
      <c r="A125" s="314" t="s">
        <v>888</v>
      </c>
      <c r="B125" s="314"/>
      <c r="C125" s="314"/>
      <c r="D125" s="314"/>
      <c r="E125" s="314"/>
      <c r="F125" s="314"/>
      <c r="G125" s="314"/>
      <c r="H125" s="314"/>
      <c r="I125" s="314"/>
      <c r="J125" s="314"/>
    </row>
    <row r="126" spans="1:10" s="157" customFormat="1" ht="57.6" customHeight="1">
      <c r="A126" s="314" t="s">
        <v>889</v>
      </c>
      <c r="B126" s="314"/>
      <c r="C126" s="314"/>
      <c r="D126" s="314"/>
      <c r="E126" s="314"/>
      <c r="F126" s="314"/>
      <c r="G126" s="314"/>
      <c r="H126" s="314"/>
      <c r="I126" s="314"/>
      <c r="J126" s="314"/>
    </row>
    <row r="127" spans="1:10" s="157" customFormat="1" ht="57.6" customHeight="1">
      <c r="A127" s="314" t="s">
        <v>890</v>
      </c>
      <c r="B127" s="314"/>
      <c r="C127" s="314"/>
      <c r="D127" s="314"/>
      <c r="E127" s="314"/>
      <c r="F127" s="314"/>
      <c r="G127" s="314"/>
      <c r="H127" s="314"/>
      <c r="I127" s="314"/>
      <c r="J127" s="314"/>
    </row>
    <row r="128" spans="1:10" s="157" customFormat="1" ht="57.6" customHeight="1">
      <c r="A128" s="314" t="s">
        <v>891</v>
      </c>
      <c r="B128" s="314"/>
      <c r="C128" s="314"/>
      <c r="D128" s="314"/>
      <c r="E128" s="314"/>
      <c r="F128" s="314"/>
      <c r="G128" s="314"/>
      <c r="H128" s="314"/>
      <c r="I128" s="314"/>
      <c r="J128" s="314"/>
    </row>
    <row r="129" spans="1:10" s="157" customFormat="1" ht="57.6" customHeight="1">
      <c r="A129" s="314" t="s">
        <v>892</v>
      </c>
      <c r="B129" s="314"/>
      <c r="C129" s="314"/>
      <c r="D129" s="314"/>
      <c r="E129" s="314"/>
      <c r="F129" s="314"/>
      <c r="G129" s="314"/>
      <c r="H129" s="314"/>
      <c r="I129" s="314"/>
      <c r="J129" s="314"/>
    </row>
    <row r="130" spans="1:10" s="157" customFormat="1" ht="57.6" customHeight="1">
      <c r="A130" s="314" t="s">
        <v>893</v>
      </c>
      <c r="B130" s="314"/>
      <c r="C130" s="314"/>
      <c r="D130" s="314"/>
      <c r="E130" s="314"/>
      <c r="F130" s="314"/>
      <c r="G130" s="314"/>
      <c r="H130" s="314"/>
      <c r="I130" s="314"/>
      <c r="J130" s="314"/>
    </row>
    <row r="131" spans="1:10" s="157" customFormat="1" ht="57.6" customHeight="1">
      <c r="A131" s="314" t="s">
        <v>894</v>
      </c>
      <c r="B131" s="314"/>
      <c r="C131" s="314"/>
      <c r="D131" s="314"/>
      <c r="E131" s="314"/>
      <c r="F131" s="314"/>
      <c r="G131" s="314"/>
      <c r="H131" s="314"/>
      <c r="I131" s="314"/>
      <c r="J131" s="314"/>
    </row>
    <row r="132" spans="1:10" s="157" customFormat="1" ht="57.6" customHeight="1">
      <c r="A132" s="314" t="s">
        <v>895</v>
      </c>
      <c r="B132" s="314"/>
      <c r="C132" s="314"/>
      <c r="D132" s="314"/>
      <c r="E132" s="314"/>
      <c r="F132" s="314"/>
      <c r="G132" s="314"/>
      <c r="H132" s="314"/>
      <c r="I132" s="314"/>
      <c r="J132" s="314"/>
    </row>
    <row r="133" spans="1:10" s="157" customFormat="1" ht="57.6" customHeight="1">
      <c r="A133" s="314" t="s">
        <v>896</v>
      </c>
      <c r="B133" s="314"/>
      <c r="C133" s="314"/>
      <c r="D133" s="314"/>
      <c r="E133" s="314"/>
      <c r="F133" s="314"/>
      <c r="G133" s="314"/>
      <c r="H133" s="314"/>
      <c r="I133" s="314"/>
      <c r="J133" s="314"/>
    </row>
    <row r="134" spans="1:10" s="157" customFormat="1" ht="57.6" customHeight="1">
      <c r="A134" s="314" t="s">
        <v>897</v>
      </c>
      <c r="B134" s="314"/>
      <c r="C134" s="314"/>
      <c r="D134" s="314"/>
      <c r="E134" s="314"/>
      <c r="F134" s="314"/>
      <c r="G134" s="314"/>
      <c r="H134" s="314"/>
      <c r="I134" s="314"/>
      <c r="J134" s="314"/>
    </row>
    <row r="135" spans="1:10" s="157" customFormat="1" ht="57.6" customHeight="1">
      <c r="A135" s="319" t="s">
        <v>898</v>
      </c>
      <c r="B135" s="319"/>
      <c r="C135" s="319"/>
      <c r="D135" s="319"/>
      <c r="E135" s="319"/>
      <c r="F135" s="319"/>
      <c r="G135" s="319"/>
      <c r="H135" s="319"/>
      <c r="I135" s="319"/>
      <c r="J135" s="319"/>
    </row>
    <row r="136" spans="1:10" s="157" customFormat="1" ht="57.6" customHeight="1">
      <c r="A136" s="319" t="s">
        <v>899</v>
      </c>
      <c r="B136" s="319"/>
      <c r="C136" s="319"/>
      <c r="D136" s="319"/>
      <c r="E136" s="319"/>
      <c r="F136" s="319"/>
      <c r="G136" s="319"/>
      <c r="H136" s="319"/>
      <c r="I136" s="319"/>
      <c r="J136" s="319"/>
    </row>
    <row r="137" spans="1:10" s="157" customFormat="1" ht="57.6" customHeight="1">
      <c r="A137" s="319" t="s">
        <v>900</v>
      </c>
      <c r="B137" s="319"/>
      <c r="C137" s="319"/>
      <c r="D137" s="319"/>
      <c r="E137" s="319"/>
      <c r="F137" s="319"/>
      <c r="G137" s="319"/>
      <c r="H137" s="319"/>
      <c r="I137" s="319"/>
      <c r="J137" s="319"/>
    </row>
    <row r="138" spans="1:10" s="157" customFormat="1" ht="57.6" customHeight="1">
      <c r="A138" s="319" t="s">
        <v>901</v>
      </c>
      <c r="B138" s="319"/>
      <c r="C138" s="319"/>
      <c r="D138" s="319"/>
      <c r="E138" s="319"/>
      <c r="F138" s="319"/>
      <c r="G138" s="319"/>
      <c r="H138" s="319"/>
      <c r="I138" s="319"/>
      <c r="J138" s="319"/>
    </row>
    <row r="139" spans="1:10" s="157" customFormat="1" ht="36" customHeight="1">
      <c r="A139" s="154"/>
      <c r="B139" s="154"/>
      <c r="C139" s="154"/>
      <c r="D139" s="154"/>
      <c r="E139" s="154"/>
      <c r="F139" s="154"/>
      <c r="G139" s="154"/>
      <c r="H139" s="154"/>
      <c r="I139" s="154"/>
      <c r="J139" s="154"/>
    </row>
    <row r="140" spans="1:10" s="157" customFormat="1" ht="36" customHeight="1">
      <c r="A140" s="155"/>
      <c r="B140" s="155"/>
      <c r="C140" s="155"/>
      <c r="D140" s="155"/>
      <c r="E140" s="155"/>
      <c r="F140" s="155"/>
      <c r="G140" s="155"/>
      <c r="H140" s="155"/>
      <c r="I140" s="155"/>
      <c r="J140" s="155"/>
    </row>
    <row r="141" spans="1:10" s="157" customFormat="1" ht="36" customHeight="1"/>
    <row r="142" spans="1:10" s="158" customFormat="1" ht="36" customHeight="1">
      <c r="A142" s="317" t="s">
        <v>902</v>
      </c>
      <c r="B142" s="317"/>
      <c r="C142" s="317"/>
      <c r="D142" s="317"/>
      <c r="E142" s="317"/>
      <c r="F142" s="317"/>
      <c r="G142" s="317"/>
      <c r="H142" s="317"/>
      <c r="I142" s="317"/>
      <c r="J142" s="317"/>
    </row>
    <row r="143" spans="1:10" s="157" customFormat="1" ht="36" customHeight="1">
      <c r="A143" s="318"/>
      <c r="B143" s="318"/>
      <c r="C143" s="318"/>
      <c r="D143" s="318"/>
      <c r="E143" s="318"/>
      <c r="F143" s="318"/>
      <c r="G143" s="318"/>
      <c r="H143" s="318"/>
      <c r="I143" s="318"/>
      <c r="J143" s="318"/>
    </row>
    <row r="144" spans="1:10" s="157" customFormat="1" ht="66.95" customHeight="1">
      <c r="A144" s="314" t="s">
        <v>903</v>
      </c>
      <c r="B144" s="314"/>
      <c r="C144" s="314"/>
      <c r="D144" s="314"/>
      <c r="E144" s="314"/>
      <c r="F144" s="314"/>
      <c r="G144" s="314"/>
      <c r="H144" s="314"/>
      <c r="I144" s="314"/>
      <c r="J144" s="314"/>
    </row>
    <row r="145" spans="1:10" s="157" customFormat="1" ht="47.1" customHeight="1">
      <c r="A145" s="314" t="s">
        <v>904</v>
      </c>
      <c r="B145" s="314"/>
      <c r="C145" s="314"/>
      <c r="D145" s="314"/>
      <c r="E145" s="314"/>
      <c r="F145" s="314"/>
      <c r="G145" s="314"/>
      <c r="H145" s="314"/>
      <c r="I145" s="314"/>
      <c r="J145" s="314"/>
    </row>
    <row r="146" spans="1:10" s="157" customFormat="1" ht="60" customHeight="1">
      <c r="A146" s="314" t="s">
        <v>905</v>
      </c>
      <c r="B146" s="314"/>
      <c r="C146" s="314"/>
      <c r="D146" s="314"/>
      <c r="E146" s="314"/>
      <c r="F146" s="314"/>
      <c r="G146" s="314"/>
      <c r="H146" s="314"/>
      <c r="I146" s="314"/>
      <c r="J146" s="314"/>
    </row>
    <row r="147" spans="1:10" s="157" customFormat="1" ht="36" customHeight="1">
      <c r="A147" s="314" t="s">
        <v>906</v>
      </c>
      <c r="B147" s="314"/>
      <c r="C147" s="314"/>
      <c r="D147" s="314"/>
      <c r="E147" s="314"/>
      <c r="F147" s="314"/>
      <c r="G147" s="314"/>
      <c r="H147" s="314"/>
      <c r="I147" s="314"/>
      <c r="J147" s="314"/>
    </row>
    <row r="148" spans="1:10" s="157" customFormat="1" ht="36" customHeight="1">
      <c r="A148" s="314" t="s">
        <v>907</v>
      </c>
      <c r="B148" s="314"/>
      <c r="C148" s="314"/>
      <c r="D148" s="314"/>
      <c r="E148" s="314"/>
      <c r="F148" s="314"/>
      <c r="G148" s="314"/>
      <c r="H148" s="314"/>
      <c r="I148" s="314"/>
      <c r="J148" s="314"/>
    </row>
    <row r="149" spans="1:10" s="157" customFormat="1" ht="60" customHeight="1">
      <c r="A149" s="314" t="s">
        <v>908</v>
      </c>
      <c r="B149" s="314"/>
      <c r="C149" s="314"/>
      <c r="D149" s="314"/>
      <c r="E149" s="314"/>
      <c r="F149" s="314"/>
      <c r="G149" s="314"/>
      <c r="H149" s="314"/>
      <c r="I149" s="314"/>
      <c r="J149" s="314"/>
    </row>
    <row r="150" spans="1:10" s="157" customFormat="1" ht="36" customHeight="1">
      <c r="A150" s="314" t="s">
        <v>909</v>
      </c>
      <c r="B150" s="314"/>
      <c r="C150" s="314"/>
      <c r="D150" s="314"/>
      <c r="E150" s="314"/>
      <c r="F150" s="314"/>
      <c r="G150" s="314"/>
      <c r="H150" s="314"/>
      <c r="I150" s="314"/>
      <c r="J150" s="314"/>
    </row>
    <row r="151" spans="1:10" s="157" customFormat="1" ht="36" customHeight="1">
      <c r="A151" s="314" t="s">
        <v>910</v>
      </c>
      <c r="B151" s="314"/>
      <c r="C151" s="314"/>
      <c r="D151" s="314"/>
      <c r="E151" s="314"/>
      <c r="F151" s="314"/>
      <c r="G151" s="314"/>
      <c r="H151" s="314"/>
      <c r="I151" s="314"/>
      <c r="J151" s="314"/>
    </row>
    <row r="152" spans="1:10" s="157" customFormat="1" ht="62.1" customHeight="1">
      <c r="A152" s="314" t="s">
        <v>911</v>
      </c>
      <c r="B152" s="314"/>
      <c r="C152" s="314"/>
      <c r="D152" s="314"/>
      <c r="E152" s="314"/>
      <c r="F152" s="314"/>
      <c r="G152" s="314"/>
      <c r="H152" s="314"/>
      <c r="I152" s="314"/>
      <c r="J152" s="314"/>
    </row>
    <row r="153" spans="1:10" s="157" customFormat="1" ht="18.95" customHeight="1">
      <c r="A153" s="316" t="s">
        <v>912</v>
      </c>
      <c r="B153" s="316"/>
      <c r="C153" s="316"/>
      <c r="D153" s="316"/>
      <c r="E153" s="316"/>
      <c r="F153" s="316"/>
      <c r="G153" s="316"/>
      <c r="H153" s="316"/>
      <c r="I153" s="316"/>
      <c r="J153" s="316"/>
    </row>
    <row r="154" spans="1:10" s="157" customFormat="1" ht="15.75">
      <c r="A154" s="315" t="s">
        <v>913</v>
      </c>
      <c r="B154" s="315"/>
      <c r="C154" s="315"/>
      <c r="D154" s="315"/>
      <c r="E154" s="315"/>
      <c r="F154" s="315"/>
      <c r="G154" s="315"/>
      <c r="H154" s="315"/>
      <c r="I154" s="315"/>
      <c r="J154" s="315"/>
    </row>
    <row r="155" spans="1:10" s="157" customFormat="1" ht="15.75">
      <c r="A155" s="315" t="s">
        <v>914</v>
      </c>
      <c r="B155" s="315"/>
      <c r="C155" s="315"/>
      <c r="D155" s="315"/>
      <c r="E155" s="315"/>
      <c r="F155" s="315"/>
      <c r="G155" s="315"/>
      <c r="H155" s="315"/>
      <c r="I155" s="315"/>
      <c r="J155" s="315"/>
    </row>
    <row r="156" spans="1:10" s="157" customFormat="1" ht="15.75">
      <c r="A156" s="315" t="s">
        <v>915</v>
      </c>
      <c r="B156" s="315"/>
      <c r="C156" s="315"/>
      <c r="D156" s="315"/>
      <c r="E156" s="315"/>
      <c r="F156" s="315"/>
      <c r="G156" s="315"/>
      <c r="H156" s="315"/>
      <c r="I156" s="315"/>
      <c r="J156" s="315"/>
    </row>
    <row r="157" spans="1:10" s="157" customFormat="1" ht="15.75">
      <c r="A157" s="315" t="s">
        <v>916</v>
      </c>
      <c r="B157" s="315"/>
      <c r="C157" s="315"/>
      <c r="D157" s="315"/>
      <c r="E157" s="315"/>
      <c r="F157" s="315"/>
      <c r="G157" s="315"/>
      <c r="H157" s="315"/>
      <c r="I157" s="315"/>
      <c r="J157" s="315"/>
    </row>
    <row r="158" spans="1:10" s="157" customFormat="1" ht="15.75">
      <c r="A158" s="315" t="s">
        <v>917</v>
      </c>
      <c r="B158" s="315"/>
      <c r="C158" s="315"/>
      <c r="D158" s="315"/>
      <c r="E158" s="315"/>
      <c r="F158" s="315"/>
      <c r="G158" s="315"/>
      <c r="H158" s="315"/>
      <c r="I158" s="315"/>
      <c r="J158" s="315"/>
    </row>
    <row r="159" spans="1:10" s="157" customFormat="1" ht="15.75">
      <c r="A159" s="315" t="s">
        <v>918</v>
      </c>
      <c r="B159" s="315"/>
      <c r="C159" s="315"/>
      <c r="D159" s="315"/>
      <c r="E159" s="315"/>
      <c r="F159" s="315"/>
      <c r="G159" s="315"/>
      <c r="H159" s="315"/>
      <c r="I159" s="315"/>
      <c r="J159" s="315"/>
    </row>
    <row r="160" spans="1:10" s="157" customFormat="1" ht="15.75">
      <c r="A160" s="315" t="s">
        <v>919</v>
      </c>
      <c r="B160" s="315"/>
      <c r="C160" s="315"/>
      <c r="D160" s="315"/>
      <c r="E160" s="315"/>
      <c r="F160" s="315"/>
      <c r="G160" s="315"/>
      <c r="H160" s="315"/>
      <c r="I160" s="315"/>
      <c r="J160" s="315"/>
    </row>
    <row r="161" spans="1:10" s="157" customFormat="1" ht="15.75">
      <c r="A161" s="315" t="s">
        <v>920</v>
      </c>
      <c r="B161" s="315"/>
      <c r="C161" s="315"/>
      <c r="D161" s="315"/>
      <c r="E161" s="315"/>
      <c r="F161" s="315"/>
      <c r="G161" s="315"/>
      <c r="H161" s="315"/>
      <c r="I161" s="315"/>
      <c r="J161" s="315"/>
    </row>
    <row r="162" spans="1:10" s="157" customFormat="1" ht="15.75">
      <c r="A162" s="315" t="s">
        <v>921</v>
      </c>
      <c r="B162" s="315"/>
      <c r="C162" s="315"/>
      <c r="D162" s="315"/>
      <c r="E162" s="315"/>
      <c r="F162" s="315"/>
      <c r="G162" s="315"/>
      <c r="H162" s="315"/>
      <c r="I162" s="315"/>
      <c r="J162" s="315"/>
    </row>
    <row r="163" spans="1:10" s="157" customFormat="1" ht="36" customHeight="1">
      <c r="A163" s="155"/>
    </row>
    <row r="164" spans="1:10" s="157" customFormat="1" ht="42.95" customHeight="1">
      <c r="A164" s="314" t="s">
        <v>922</v>
      </c>
      <c r="B164" s="314"/>
      <c r="C164" s="314"/>
      <c r="D164" s="314"/>
      <c r="E164" s="314"/>
      <c r="F164" s="314"/>
      <c r="G164" s="314"/>
      <c r="H164" s="314"/>
      <c r="I164" s="314"/>
      <c r="J164" s="314"/>
    </row>
    <row r="165" spans="1:10" s="157" customFormat="1" ht="41.1" customHeight="1">
      <c r="A165" s="314" t="s">
        <v>923</v>
      </c>
      <c r="B165" s="314"/>
      <c r="C165" s="314"/>
      <c r="D165" s="314"/>
      <c r="E165" s="314"/>
      <c r="F165" s="314"/>
      <c r="G165" s="314"/>
      <c r="H165" s="314"/>
      <c r="I165" s="314"/>
      <c r="J165" s="314"/>
    </row>
    <row r="166" spans="1:10" s="157" customFormat="1" ht="36" customHeight="1">
      <c r="A166" s="155"/>
    </row>
    <row r="167" spans="1:10" s="157" customFormat="1" ht="36" customHeight="1"/>
    <row r="168" spans="1:10" s="157"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45"/>
  <sheetViews>
    <sheetView showGridLines="0" showRowColHeaders="0" showRuler="0" zoomScale="125" zoomScaleNormal="125" zoomScaleSheetLayoutView="125" zoomScalePageLayoutView="110" workbookViewId="0">
      <selection activeCell="A11" sqref="A11"/>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1" spans="1:7" ht="18.75">
      <c r="A1" s="254" t="s">
        <v>81</v>
      </c>
      <c r="B1" s="254"/>
      <c r="C1" s="254"/>
      <c r="D1" s="254"/>
      <c r="E1" s="254"/>
      <c r="F1" s="254"/>
      <c r="G1" s="254"/>
    </row>
    <row r="2" spans="1:7" ht="6" customHeight="1"/>
    <row r="3" spans="1:7" ht="18.75">
      <c r="A3" s="6" t="s">
        <v>82</v>
      </c>
    </row>
    <row r="4" spans="1:7" s="4" customFormat="1" ht="108.95" customHeight="1">
      <c r="A4" s="264" t="s">
        <v>83</v>
      </c>
      <c r="B4" s="264"/>
      <c r="C4" s="264"/>
      <c r="D4" s="264"/>
      <c r="E4" s="264"/>
      <c r="F4" s="264"/>
      <c r="G4" s="264"/>
    </row>
    <row r="5" spans="1:7" s="4" customFormat="1">
      <c r="A5" s="255"/>
      <c r="B5" s="256"/>
      <c r="C5" s="256"/>
      <c r="D5" s="256"/>
      <c r="E5" s="256"/>
      <c r="F5" s="256"/>
      <c r="G5" s="256"/>
    </row>
    <row r="6" spans="1:7">
      <c r="A6" s="169"/>
    </row>
    <row r="7" spans="1:7">
      <c r="A7" s="18"/>
      <c r="B7" s="261" t="s">
        <v>84</v>
      </c>
      <c r="C7" s="262"/>
      <c r="D7" s="261" t="s">
        <v>85</v>
      </c>
      <c r="E7" s="262"/>
      <c r="F7" s="261" t="s">
        <v>86</v>
      </c>
      <c r="G7" s="262"/>
    </row>
    <row r="8" spans="1:7" s="20" customFormat="1" ht="47.25">
      <c r="A8" s="19"/>
      <c r="B8" s="21" t="s">
        <v>87</v>
      </c>
      <c r="C8" s="21" t="s">
        <v>88</v>
      </c>
      <c r="D8" s="21" t="s">
        <v>87</v>
      </c>
      <c r="E8" s="21" t="s">
        <v>88</v>
      </c>
      <c r="F8" s="21" t="s">
        <v>87</v>
      </c>
      <c r="G8" s="21" t="s">
        <v>88</v>
      </c>
    </row>
    <row r="9" spans="1:7">
      <c r="A9" s="170"/>
      <c r="B9" s="259" t="s">
        <v>89</v>
      </c>
      <c r="C9" s="259"/>
      <c r="D9" s="259"/>
      <c r="E9" s="259"/>
      <c r="F9" s="259"/>
      <c r="G9" s="260"/>
    </row>
    <row r="10" spans="1:7" ht="45.95" customHeight="1">
      <c r="A10" s="171" t="s">
        <v>90</v>
      </c>
      <c r="B10" s="37">
        <v>3069</v>
      </c>
      <c r="C10" s="37">
        <v>11</v>
      </c>
      <c r="D10" s="37">
        <v>3107</v>
      </c>
      <c r="E10" s="37">
        <v>10</v>
      </c>
      <c r="F10" s="37">
        <v>0</v>
      </c>
      <c r="G10" s="37">
        <v>0</v>
      </c>
    </row>
    <row r="11" spans="1:7" ht="45.95" customHeight="1">
      <c r="A11" s="171" t="s">
        <v>91</v>
      </c>
      <c r="B11" s="37">
        <v>892</v>
      </c>
      <c r="C11" s="37">
        <v>96</v>
      </c>
      <c r="D11" s="37">
        <v>771</v>
      </c>
      <c r="E11" s="37">
        <v>138</v>
      </c>
      <c r="F11" s="37">
        <v>0</v>
      </c>
      <c r="G11" s="37">
        <v>1</v>
      </c>
    </row>
    <row r="12" spans="1:7" ht="45.95" customHeight="1">
      <c r="A12" s="171" t="s">
        <v>92</v>
      </c>
      <c r="B12" s="37">
        <v>10298</v>
      </c>
      <c r="C12" s="37">
        <v>966</v>
      </c>
      <c r="D12" s="37">
        <v>10230</v>
      </c>
      <c r="E12" s="37">
        <v>652</v>
      </c>
      <c r="F12" s="37">
        <v>4</v>
      </c>
      <c r="G12" s="37">
        <v>1</v>
      </c>
    </row>
    <row r="13" spans="1:7" ht="45.95" customHeight="1">
      <c r="A13" s="172" t="s">
        <v>93</v>
      </c>
      <c r="B13" s="212">
        <f>SUM(B10:B12)</f>
        <v>14259</v>
      </c>
      <c r="C13" s="212">
        <f t="shared" ref="C13:G13" si="0">SUM(C10:C12)</f>
        <v>1073</v>
      </c>
      <c r="D13" s="212">
        <f t="shared" si="0"/>
        <v>14108</v>
      </c>
      <c r="E13" s="212">
        <f>SUM(E10:E12)</f>
        <v>800</v>
      </c>
      <c r="F13" s="212">
        <f t="shared" si="0"/>
        <v>4</v>
      </c>
      <c r="G13" s="212">
        <f t="shared" si="0"/>
        <v>2</v>
      </c>
    </row>
    <row r="14" spans="1:7" ht="45.95" customHeight="1">
      <c r="A14" s="171" t="s">
        <v>94</v>
      </c>
      <c r="B14" s="37">
        <v>64</v>
      </c>
      <c r="C14" s="37">
        <v>132</v>
      </c>
      <c r="D14" s="37">
        <v>63</v>
      </c>
      <c r="E14" s="37">
        <v>102</v>
      </c>
      <c r="F14" s="37">
        <v>0</v>
      </c>
      <c r="G14" s="37">
        <v>1</v>
      </c>
    </row>
    <row r="15" spans="1:7" ht="39" customHeight="1">
      <c r="A15" s="172" t="s">
        <v>95</v>
      </c>
      <c r="B15" s="212">
        <f t="shared" ref="B15:G15" si="1">SUM(B13+B14)</f>
        <v>14323</v>
      </c>
      <c r="C15" s="212">
        <f t="shared" si="1"/>
        <v>1205</v>
      </c>
      <c r="D15" s="212">
        <f t="shared" si="1"/>
        <v>14171</v>
      </c>
      <c r="E15" s="212">
        <f t="shared" si="1"/>
        <v>902</v>
      </c>
      <c r="F15" s="212">
        <f t="shared" si="1"/>
        <v>4</v>
      </c>
      <c r="G15" s="212">
        <f t="shared" si="1"/>
        <v>3</v>
      </c>
    </row>
    <row r="16" spans="1:7" ht="33.950000000000003" customHeight="1">
      <c r="A16" s="263" t="s">
        <v>96</v>
      </c>
      <c r="B16" s="263"/>
      <c r="C16" s="263"/>
      <c r="D16" s="263"/>
      <c r="E16" s="213">
        <f>SUM(C13+E13+G13)</f>
        <v>1875</v>
      </c>
      <c r="F16" s="173"/>
      <c r="G16" s="173"/>
    </row>
    <row r="17" spans="1:7" ht="33.950000000000003" customHeight="1">
      <c r="A17" s="263" t="s">
        <v>97</v>
      </c>
      <c r="B17" s="263"/>
      <c r="C17" s="263"/>
      <c r="D17" s="263"/>
      <c r="E17" s="213">
        <f>SUM(B13+D13+F13)</f>
        <v>28371</v>
      </c>
      <c r="F17" s="173"/>
      <c r="G17" s="173"/>
    </row>
    <row r="18" spans="1:7" ht="33.950000000000003" customHeight="1">
      <c r="A18" s="263" t="s">
        <v>98</v>
      </c>
      <c r="B18" s="263"/>
      <c r="C18" s="263"/>
      <c r="D18" s="263"/>
      <c r="E18" s="213">
        <f>SUM(B13:G13)</f>
        <v>30246</v>
      </c>
      <c r="F18" s="173"/>
      <c r="G18" s="173"/>
    </row>
    <row r="19" spans="1:7" ht="33.950000000000003" customHeight="1">
      <c r="A19" s="263" t="s">
        <v>99</v>
      </c>
      <c r="B19" s="263"/>
      <c r="C19" s="263"/>
      <c r="D19" s="263"/>
      <c r="E19" s="213">
        <f>(SUM(B15:G15))</f>
        <v>30608</v>
      </c>
      <c r="F19" s="173"/>
      <c r="G19" s="173"/>
    </row>
    <row r="20" spans="1:7" ht="20.100000000000001" customHeight="1">
      <c r="A20" s="174"/>
      <c r="B20" s="173"/>
      <c r="C20" s="173"/>
      <c r="D20" s="173"/>
      <c r="E20" s="173"/>
      <c r="F20" s="173"/>
      <c r="G20" s="173"/>
    </row>
    <row r="21" spans="1:7">
      <c r="A21" s="18"/>
      <c r="B21" s="261" t="s">
        <v>84</v>
      </c>
      <c r="C21" s="262"/>
      <c r="D21" s="261" t="s">
        <v>85</v>
      </c>
      <c r="E21" s="262"/>
      <c r="F21" s="261" t="s">
        <v>86</v>
      </c>
      <c r="G21" s="262"/>
    </row>
    <row r="22" spans="1:7" ht="48.95" customHeight="1">
      <c r="A22" s="19"/>
      <c r="B22" s="21" t="s">
        <v>87</v>
      </c>
      <c r="C22" s="21" t="s">
        <v>88</v>
      </c>
      <c r="D22" s="21" t="s">
        <v>87</v>
      </c>
      <c r="E22" s="21" t="s">
        <v>88</v>
      </c>
      <c r="F22" s="21" t="s">
        <v>87</v>
      </c>
      <c r="G22" s="21" t="s">
        <v>88</v>
      </c>
    </row>
    <row r="23" spans="1:7" ht="15.95" customHeight="1">
      <c r="A23" s="175"/>
      <c r="B23" s="257" t="s">
        <v>100</v>
      </c>
      <c r="C23" s="257"/>
      <c r="D23" s="257"/>
      <c r="E23" s="257"/>
      <c r="F23" s="257"/>
      <c r="G23" s="258"/>
    </row>
    <row r="24" spans="1:7" ht="33" customHeight="1">
      <c r="A24" s="171" t="s">
        <v>101</v>
      </c>
      <c r="B24" s="143">
        <v>1417</v>
      </c>
      <c r="C24" s="143">
        <v>219</v>
      </c>
      <c r="D24" s="143">
        <v>1209</v>
      </c>
      <c r="E24" s="143">
        <v>244</v>
      </c>
      <c r="F24" s="143">
        <v>23</v>
      </c>
      <c r="G24" s="143">
        <v>5</v>
      </c>
    </row>
    <row r="25" spans="1:7" ht="33" customHeight="1">
      <c r="A25" s="171" t="s">
        <v>102</v>
      </c>
      <c r="B25" s="143">
        <v>2679</v>
      </c>
      <c r="C25" s="143">
        <v>770</v>
      </c>
      <c r="D25" s="143">
        <v>2526</v>
      </c>
      <c r="E25" s="143">
        <v>894</v>
      </c>
      <c r="F25" s="143">
        <v>1</v>
      </c>
      <c r="G25" s="143">
        <v>1</v>
      </c>
    </row>
    <row r="26" spans="1:7" ht="33" customHeight="1">
      <c r="A26" s="171" t="s">
        <v>103</v>
      </c>
      <c r="B26" s="143">
        <v>3</v>
      </c>
      <c r="C26" s="143">
        <v>108</v>
      </c>
      <c r="D26" s="143">
        <v>6</v>
      </c>
      <c r="E26" s="143">
        <v>98</v>
      </c>
      <c r="F26" s="143">
        <v>0</v>
      </c>
      <c r="G26" s="143">
        <v>2</v>
      </c>
    </row>
    <row r="27" spans="1:7" ht="33" customHeight="1">
      <c r="A27" s="172" t="s">
        <v>104</v>
      </c>
      <c r="B27" s="214">
        <f>SUM(B24:B26)</f>
        <v>4099</v>
      </c>
      <c r="C27" s="214">
        <f t="shared" ref="C27:G27" si="2">SUM(C24:C26)</f>
        <v>1097</v>
      </c>
      <c r="D27" s="214">
        <f t="shared" si="2"/>
        <v>3741</v>
      </c>
      <c r="E27" s="214">
        <f t="shared" si="2"/>
        <v>1236</v>
      </c>
      <c r="F27" s="214">
        <f t="shared" si="2"/>
        <v>24</v>
      </c>
      <c r="G27" s="214">
        <f t="shared" si="2"/>
        <v>8</v>
      </c>
    </row>
    <row r="29" spans="1:7" ht="36" customHeight="1">
      <c r="A29" s="263" t="s">
        <v>105</v>
      </c>
      <c r="B29" s="263"/>
      <c r="C29" s="263"/>
      <c r="D29" s="263"/>
      <c r="E29" s="213">
        <v>2133</v>
      </c>
    </row>
    <row r="30" spans="1:7" ht="36" customHeight="1">
      <c r="A30" s="263" t="s">
        <v>106</v>
      </c>
      <c r="B30" s="263"/>
      <c r="C30" s="263"/>
      <c r="D30" s="263"/>
      <c r="E30" s="213" cm="1">
        <f t="array" ref="E30">SUM(B24:B25+D24:D25+F24:F25)</f>
        <v>7855</v>
      </c>
    </row>
    <row r="31" spans="1:7" ht="36" customHeight="1">
      <c r="A31" s="263" t="s">
        <v>107</v>
      </c>
      <c r="B31" s="263"/>
      <c r="C31" s="263"/>
      <c r="D31" s="263"/>
      <c r="E31" s="213">
        <f>SUM(B24:G25)</f>
        <v>9988</v>
      </c>
    </row>
    <row r="32" spans="1:7" ht="36" customHeight="1">
      <c r="A32" s="263" t="s">
        <v>108</v>
      </c>
      <c r="B32" s="263"/>
      <c r="C32" s="263"/>
      <c r="D32" s="263"/>
      <c r="E32" s="213">
        <f>SUM(B27:G27)</f>
        <v>10205</v>
      </c>
    </row>
    <row r="33" spans="1:7" ht="18.75">
      <c r="A33" s="6" t="s">
        <v>109</v>
      </c>
    </row>
    <row r="34" spans="1:7" ht="9.9499999999999993" customHeight="1"/>
    <row r="35" spans="1:7" ht="30.95" customHeight="1">
      <c r="A35" s="265" t="s">
        <v>110</v>
      </c>
      <c r="B35" s="265"/>
      <c r="C35" s="265"/>
      <c r="D35" s="265"/>
      <c r="E35" s="265"/>
      <c r="F35" s="265"/>
      <c r="G35" s="265"/>
    </row>
    <row r="36" spans="1:7" ht="6.95" customHeight="1">
      <c r="A36" s="266"/>
      <c r="B36" s="266"/>
      <c r="C36" s="266"/>
      <c r="D36" s="266"/>
      <c r="E36" s="266"/>
      <c r="F36" s="266"/>
      <c r="G36" s="266"/>
    </row>
    <row r="37" spans="1:7" ht="29.1" customHeight="1">
      <c r="A37" s="266" t="s">
        <v>111</v>
      </c>
      <c r="B37" s="266"/>
      <c r="C37" s="266"/>
      <c r="D37" s="266"/>
      <c r="E37" s="266"/>
      <c r="F37" s="266"/>
      <c r="G37" s="266"/>
    </row>
    <row r="38" spans="1:7" ht="30" customHeight="1">
      <c r="A38" s="267" t="s">
        <v>112</v>
      </c>
      <c r="B38" s="267"/>
      <c r="C38" s="267"/>
      <c r="D38" s="267"/>
      <c r="E38" s="267"/>
      <c r="F38" s="267"/>
      <c r="G38" s="267"/>
    </row>
    <row r="39" spans="1:7" ht="39.950000000000003" customHeight="1">
      <c r="A39" s="266" t="s">
        <v>113</v>
      </c>
      <c r="B39" s="266"/>
      <c r="C39" s="266"/>
      <c r="D39" s="266"/>
      <c r="E39" s="266"/>
      <c r="F39" s="266"/>
      <c r="G39" s="266"/>
    </row>
    <row r="40" spans="1:7" ht="63" customHeight="1">
      <c r="A40" s="266" t="s">
        <v>114</v>
      </c>
      <c r="B40" s="266"/>
      <c r="C40" s="266"/>
      <c r="D40" s="266"/>
      <c r="E40" s="266"/>
      <c r="F40" s="266"/>
      <c r="G40" s="266"/>
    </row>
    <row r="41" spans="1:7" ht="45.95" customHeight="1">
      <c r="A41" s="268" t="s">
        <v>115</v>
      </c>
      <c r="B41" s="268"/>
      <c r="C41" s="268"/>
      <c r="D41" s="268"/>
      <c r="E41" s="268"/>
      <c r="F41" s="268"/>
      <c r="G41" s="268"/>
    </row>
    <row r="42" spans="1:7" ht="63.95" customHeight="1">
      <c r="A42" s="268" t="s">
        <v>116</v>
      </c>
      <c r="B42" s="268"/>
      <c r="C42" s="268"/>
      <c r="D42" s="268"/>
      <c r="E42" s="268"/>
      <c r="F42" s="268"/>
      <c r="G42" s="268"/>
    </row>
    <row r="43" spans="1:7" ht="65.099999999999994" customHeight="1">
      <c r="B43" s="269" t="s">
        <v>117</v>
      </c>
      <c r="C43" s="270"/>
      <c r="D43" s="270" t="s">
        <v>118</v>
      </c>
      <c r="E43" s="270"/>
      <c r="F43" s="270" t="s">
        <v>119</v>
      </c>
      <c r="G43" s="270"/>
    </row>
    <row r="44" spans="1:7" ht="32.25" customHeight="1">
      <c r="A44" s="176" t="s">
        <v>120</v>
      </c>
      <c r="B44" s="177"/>
      <c r="C44" s="60">
        <v>210</v>
      </c>
      <c r="D44" s="177"/>
      <c r="E44" s="63">
        <v>961</v>
      </c>
      <c r="F44" s="16"/>
      <c r="G44" s="63">
        <v>1085</v>
      </c>
    </row>
    <row r="45" spans="1:7" ht="32.25" customHeight="1">
      <c r="A45" s="176" t="s">
        <v>121</v>
      </c>
      <c r="B45" s="177"/>
      <c r="C45" s="60">
        <v>555</v>
      </c>
      <c r="D45" s="177"/>
      <c r="E45" s="63">
        <v>3239</v>
      </c>
      <c r="F45" s="16"/>
      <c r="G45" s="63">
        <v>3256</v>
      </c>
    </row>
    <row r="46" spans="1:7" ht="32.25" customHeight="1">
      <c r="A46" s="176" t="s">
        <v>122</v>
      </c>
      <c r="B46" s="177"/>
      <c r="C46" s="60">
        <v>730</v>
      </c>
      <c r="D46" s="177"/>
      <c r="E46" s="63">
        <v>3902</v>
      </c>
      <c r="F46" s="16"/>
      <c r="G46" s="63">
        <v>3948</v>
      </c>
    </row>
    <row r="47" spans="1:7" ht="32.25" customHeight="1">
      <c r="A47" s="176" t="s">
        <v>123</v>
      </c>
      <c r="B47" s="177"/>
      <c r="C47" s="60">
        <v>2383</v>
      </c>
      <c r="D47" s="177"/>
      <c r="E47" s="63">
        <v>12040</v>
      </c>
      <c r="F47" s="16"/>
      <c r="G47" s="63">
        <v>12097</v>
      </c>
    </row>
    <row r="48" spans="1:7" ht="32.25" customHeight="1">
      <c r="A48" s="176" t="s">
        <v>124</v>
      </c>
      <c r="B48" s="177"/>
      <c r="C48" s="60">
        <v>6</v>
      </c>
      <c r="D48" s="177"/>
      <c r="E48" s="63">
        <v>29</v>
      </c>
      <c r="F48" s="16"/>
      <c r="G48" s="63">
        <v>29</v>
      </c>
    </row>
    <row r="49" spans="1:7" ht="32.25" customHeight="1">
      <c r="A49" s="176" t="s">
        <v>125</v>
      </c>
      <c r="B49" s="177"/>
      <c r="C49" s="60">
        <v>1703</v>
      </c>
      <c r="D49" s="177"/>
      <c r="E49" s="63">
        <v>7263</v>
      </c>
      <c r="F49" s="16"/>
      <c r="G49" s="63">
        <v>7280</v>
      </c>
    </row>
    <row r="50" spans="1:7" ht="32.25" customHeight="1">
      <c r="A50" s="176" t="s">
        <v>126</v>
      </c>
      <c r="B50" s="177"/>
      <c r="C50" s="60">
        <v>5</v>
      </c>
      <c r="D50" s="177"/>
      <c r="E50" s="63">
        <v>15</v>
      </c>
      <c r="F50" s="16"/>
      <c r="G50" s="63">
        <v>15</v>
      </c>
    </row>
    <row r="51" spans="1:7" ht="32.25" customHeight="1">
      <c r="A51" s="176" t="s">
        <v>127</v>
      </c>
      <c r="B51" s="177"/>
      <c r="C51" s="60">
        <v>319</v>
      </c>
      <c r="D51" s="177"/>
      <c r="E51" s="63">
        <v>1478</v>
      </c>
      <c r="F51" s="16"/>
      <c r="G51" s="63">
        <v>1488</v>
      </c>
    </row>
    <row r="52" spans="1:7" ht="32.25" customHeight="1">
      <c r="A52" s="176" t="s">
        <v>128</v>
      </c>
      <c r="B52" s="177"/>
      <c r="C52" s="60">
        <v>263</v>
      </c>
      <c r="D52" s="177"/>
      <c r="E52" s="63">
        <v>1319</v>
      </c>
      <c r="F52" s="16"/>
      <c r="G52" s="63">
        <v>1410</v>
      </c>
    </row>
    <row r="53" spans="1:7" ht="32.25" customHeight="1">
      <c r="A53" s="174" t="s">
        <v>129</v>
      </c>
      <c r="B53" s="177"/>
      <c r="C53" s="178">
        <f>SUM(C44:C52)</f>
        <v>6174</v>
      </c>
      <c r="D53" s="177"/>
      <c r="E53" s="159">
        <f>SUM(E44:E52)</f>
        <v>30246</v>
      </c>
      <c r="F53" s="17"/>
      <c r="G53" s="159">
        <f>SUM(G44:G52)</f>
        <v>30608</v>
      </c>
    </row>
    <row r="54" spans="1:7" ht="14.1" customHeight="1">
      <c r="A54" s="174"/>
      <c r="B54" s="177"/>
      <c r="C54" s="177"/>
      <c r="D54" s="177"/>
      <c r="E54" s="17"/>
      <c r="F54" s="17"/>
      <c r="G54" s="41"/>
    </row>
    <row r="55" spans="1:7" ht="18.75">
      <c r="A55" s="6" t="s">
        <v>130</v>
      </c>
    </row>
    <row r="56" spans="1:7" ht="23.1" customHeight="1">
      <c r="A56" s="179" t="s">
        <v>131</v>
      </c>
    </row>
    <row r="57" spans="1:7" ht="12" customHeight="1">
      <c r="A57" s="180"/>
      <c r="B57" s="180"/>
      <c r="C57" s="180"/>
      <c r="D57" s="181"/>
    </row>
    <row r="58" spans="1:7" ht="24.95" customHeight="1">
      <c r="A58" s="182" t="s">
        <v>132</v>
      </c>
      <c r="B58" s="61">
        <v>48</v>
      </c>
      <c r="C58" s="183"/>
      <c r="D58" s="239" t="s">
        <v>133</v>
      </c>
      <c r="E58" s="239"/>
      <c r="F58" s="60">
        <v>0</v>
      </c>
    </row>
    <row r="59" spans="1:7" ht="24.95" customHeight="1">
      <c r="A59" s="182"/>
      <c r="B59" s="185"/>
      <c r="C59" s="183"/>
      <c r="D59" s="184"/>
      <c r="E59" s="30"/>
    </row>
    <row r="60" spans="1:7" ht="24.95" customHeight="1">
      <c r="A60" s="182" t="s">
        <v>134</v>
      </c>
      <c r="B60" s="60">
        <v>8046</v>
      </c>
      <c r="C60" s="183"/>
      <c r="D60" s="239" t="s">
        <v>135</v>
      </c>
      <c r="E60" s="239"/>
      <c r="F60" s="64">
        <v>237</v>
      </c>
    </row>
    <row r="61" spans="1:7" ht="24.95" customHeight="1">
      <c r="A61" s="182"/>
      <c r="B61" s="186"/>
      <c r="C61" s="183"/>
      <c r="D61" s="184"/>
      <c r="E61" s="184"/>
      <c r="F61" s="184"/>
    </row>
    <row r="62" spans="1:7" ht="24.95" customHeight="1">
      <c r="A62" s="182" t="s">
        <v>136</v>
      </c>
      <c r="B62" s="60">
        <v>3048</v>
      </c>
      <c r="C62" s="183"/>
      <c r="D62" s="239" t="s">
        <v>137</v>
      </c>
      <c r="E62" s="239"/>
      <c r="F62" s="64">
        <v>0</v>
      </c>
    </row>
    <row r="63" spans="1:7" ht="24.95" customHeight="1">
      <c r="A63" s="182"/>
      <c r="B63" s="185"/>
      <c r="C63" s="183"/>
      <c r="D63" s="184"/>
      <c r="E63" s="30"/>
    </row>
    <row r="64" spans="1:7" ht="24.95" customHeight="1">
      <c r="A64" s="182" t="s">
        <v>138</v>
      </c>
      <c r="B64" s="60">
        <v>623</v>
      </c>
      <c r="C64" s="240" t="s">
        <v>139</v>
      </c>
      <c r="D64" s="239"/>
      <c r="E64" s="239"/>
      <c r="F64" s="60">
        <v>39</v>
      </c>
    </row>
    <row r="65" spans="1:7" ht="24.95" customHeight="1">
      <c r="A65" s="182"/>
      <c r="B65" s="185"/>
      <c r="C65" s="185"/>
      <c r="D65" s="187"/>
    </row>
    <row r="66" spans="1:7" ht="24.95" customHeight="1">
      <c r="A66" s="182" t="s">
        <v>140</v>
      </c>
      <c r="B66" s="60">
        <v>0</v>
      </c>
      <c r="C66" s="185"/>
      <c r="D66" s="187"/>
    </row>
    <row r="68" spans="1:7" ht="18.75">
      <c r="A68" s="6" t="s">
        <v>141</v>
      </c>
    </row>
    <row r="69" spans="1:7" ht="5.0999999999999996" customHeight="1">
      <c r="A69" s="1"/>
    </row>
    <row r="70" spans="1:7" ht="15.95" customHeight="1">
      <c r="A70" s="251" t="s">
        <v>142</v>
      </c>
      <c r="B70" s="251"/>
      <c r="C70" s="251"/>
      <c r="D70" s="251"/>
      <c r="E70" s="251"/>
      <c r="F70" s="251"/>
      <c r="G70" s="251"/>
    </row>
    <row r="71" spans="1:7" ht="6.95" customHeight="1">
      <c r="A71" s="25"/>
    </row>
    <row r="72" spans="1:7" ht="36.950000000000003" customHeight="1">
      <c r="A72" s="252" t="s">
        <v>143</v>
      </c>
      <c r="B72" s="252"/>
      <c r="C72" s="252"/>
      <c r="D72" s="252"/>
      <c r="E72" s="252"/>
      <c r="F72" s="252"/>
      <c r="G72" s="252"/>
    </row>
    <row r="73" spans="1:7" ht="6.95" customHeight="1">
      <c r="A73" s="188"/>
    </row>
    <row r="74" spans="1:7" ht="36.950000000000003" customHeight="1">
      <c r="A74" s="253" t="s">
        <v>144</v>
      </c>
      <c r="B74" s="253"/>
      <c r="C74" s="253"/>
      <c r="D74" s="253"/>
      <c r="E74" s="253"/>
      <c r="F74" s="253"/>
      <c r="G74" s="253"/>
    </row>
    <row r="75" spans="1:7" ht="114.95" customHeight="1">
      <c r="A75" s="251" t="s">
        <v>145</v>
      </c>
      <c r="B75" s="251"/>
      <c r="C75" s="251"/>
      <c r="D75" s="251"/>
      <c r="E75" s="251"/>
      <c r="F75" s="251"/>
      <c r="G75" s="251"/>
    </row>
    <row r="76" spans="1:7" s="13" customFormat="1" ht="14.1" customHeight="1">
      <c r="A76" s="250"/>
      <c r="B76" s="250"/>
      <c r="C76" s="250"/>
      <c r="D76" s="250"/>
      <c r="E76" s="250"/>
      <c r="F76" s="250"/>
      <c r="G76" s="250"/>
    </row>
    <row r="77" spans="1:7">
      <c r="A77" s="245" t="s">
        <v>146</v>
      </c>
      <c r="B77" s="245"/>
      <c r="C77" s="245"/>
      <c r="D77" s="247" t="s">
        <v>147</v>
      </c>
      <c r="E77" s="247"/>
      <c r="F77" s="247"/>
      <c r="G77" s="247"/>
    </row>
    <row r="78" spans="1:7" ht="132" customHeight="1">
      <c r="A78" s="246"/>
      <c r="B78" s="246"/>
      <c r="C78" s="246"/>
      <c r="D78" s="21" t="s">
        <v>148</v>
      </c>
      <c r="E78" s="21" t="s">
        <v>149</v>
      </c>
      <c r="F78" s="21" t="s">
        <v>150</v>
      </c>
      <c r="G78" s="26" t="s">
        <v>129</v>
      </c>
    </row>
    <row r="79" spans="1:7" ht="60" customHeight="1">
      <c r="A79" s="248" t="s">
        <v>151</v>
      </c>
      <c r="B79" s="248"/>
      <c r="C79" s="248"/>
      <c r="D79" s="63">
        <v>725</v>
      </c>
      <c r="E79" s="63">
        <v>651</v>
      </c>
      <c r="F79" s="63">
        <v>3802</v>
      </c>
      <c r="G79" s="189">
        <f>SUM(D79:F79)</f>
        <v>5178</v>
      </c>
    </row>
    <row r="80" spans="1:7" ht="138" customHeight="1">
      <c r="A80" s="243" t="s">
        <v>152</v>
      </c>
      <c r="B80" s="243"/>
      <c r="C80" s="243"/>
      <c r="D80" s="63">
        <v>0</v>
      </c>
      <c r="E80" s="63">
        <v>3</v>
      </c>
      <c r="F80" s="63">
        <v>3</v>
      </c>
      <c r="G80" s="189">
        <f t="shared" ref="G80:G82" si="3">SUM(D80:F80)</f>
        <v>6</v>
      </c>
    </row>
    <row r="81" spans="1:7" ht="63.95" customHeight="1">
      <c r="A81" s="248" t="s">
        <v>153</v>
      </c>
      <c r="B81" s="248"/>
      <c r="C81" s="248"/>
      <c r="D81" s="189">
        <f>D79-D80</f>
        <v>725</v>
      </c>
      <c r="E81" s="189">
        <f t="shared" ref="E81:F81" si="4">E79-E80</f>
        <v>648</v>
      </c>
      <c r="F81" s="189">
        <f t="shared" si="4"/>
        <v>3799</v>
      </c>
      <c r="G81" s="189">
        <f t="shared" si="3"/>
        <v>5172</v>
      </c>
    </row>
    <row r="82" spans="1:7" ht="63.95" customHeight="1">
      <c r="A82" s="248" t="s">
        <v>154</v>
      </c>
      <c r="B82" s="248"/>
      <c r="C82" s="248"/>
      <c r="D82" s="63">
        <v>485</v>
      </c>
      <c r="E82" s="63">
        <v>468</v>
      </c>
      <c r="F82" s="63">
        <v>2965</v>
      </c>
      <c r="G82" s="189">
        <f t="shared" si="3"/>
        <v>3918</v>
      </c>
    </row>
    <row r="83" spans="1:7" ht="63.95" customHeight="1">
      <c r="A83" s="248" t="s">
        <v>155</v>
      </c>
      <c r="B83" s="248"/>
      <c r="C83" s="248"/>
      <c r="D83" s="63">
        <v>98</v>
      </c>
      <c r="E83" s="63">
        <v>76</v>
      </c>
      <c r="F83" s="63">
        <v>409</v>
      </c>
      <c r="G83" s="189">
        <f>SUM(D83:F83)</f>
        <v>583</v>
      </c>
    </row>
    <row r="84" spans="1:7" ht="63.95" customHeight="1">
      <c r="A84" s="248" t="s">
        <v>156</v>
      </c>
      <c r="B84" s="248"/>
      <c r="C84" s="248"/>
      <c r="D84" s="63">
        <v>18</v>
      </c>
      <c r="E84" s="63">
        <v>8</v>
      </c>
      <c r="F84" s="63">
        <v>44</v>
      </c>
      <c r="G84" s="189">
        <f>SUM(D84:F84)</f>
        <v>70</v>
      </c>
    </row>
    <row r="85" spans="1:7" ht="36" customHeight="1">
      <c r="A85" s="249" t="s">
        <v>157</v>
      </c>
      <c r="B85" s="249"/>
      <c r="C85" s="249"/>
      <c r="D85" s="189">
        <f>SUM(D82:D84)</f>
        <v>601</v>
      </c>
      <c r="E85" s="189">
        <f t="shared" ref="E85:G85" si="5">SUM(E82:E84)</f>
        <v>552</v>
      </c>
      <c r="F85" s="189">
        <f t="shared" si="5"/>
        <v>3418</v>
      </c>
      <c r="G85" s="189">
        <f t="shared" si="5"/>
        <v>4571</v>
      </c>
    </row>
    <row r="86" spans="1:7" ht="57.6" customHeight="1">
      <c r="A86" s="249" t="s">
        <v>158</v>
      </c>
      <c r="B86" s="249"/>
      <c r="C86" s="249"/>
      <c r="D86" s="193">
        <f>D85/D81</f>
        <v>0.82896551724137935</v>
      </c>
      <c r="E86" s="193">
        <f>E85/E81</f>
        <v>0.85185185185185186</v>
      </c>
      <c r="F86" s="193">
        <f>F85/F81</f>
        <v>0.89971045011845219</v>
      </c>
      <c r="G86" s="193">
        <f>G85/G81</f>
        <v>0.88379737045630313</v>
      </c>
    </row>
    <row r="87" spans="1:7" ht="12.95" customHeight="1">
      <c r="A87" s="190"/>
      <c r="B87" s="190"/>
      <c r="C87" s="190"/>
      <c r="D87" s="65"/>
      <c r="E87" s="65"/>
      <c r="F87" s="65"/>
      <c r="G87" s="65"/>
    </row>
    <row r="88" spans="1:7" ht="15.95" customHeight="1">
      <c r="A88" s="245" t="s">
        <v>146</v>
      </c>
      <c r="B88" s="245"/>
      <c r="C88" s="245"/>
      <c r="D88" s="247" t="s">
        <v>159</v>
      </c>
      <c r="E88" s="247"/>
      <c r="F88" s="247"/>
      <c r="G88" s="247"/>
    </row>
    <row r="89" spans="1:7" ht="126" customHeight="1">
      <c r="A89" s="246"/>
      <c r="B89" s="246"/>
      <c r="C89" s="246"/>
      <c r="D89" s="21" t="s">
        <v>148</v>
      </c>
      <c r="E89" s="21" t="s">
        <v>149</v>
      </c>
      <c r="F89" s="21" t="s">
        <v>150</v>
      </c>
      <c r="G89" s="26" t="s">
        <v>129</v>
      </c>
    </row>
    <row r="90" spans="1:7" ht="48.95" customHeight="1">
      <c r="A90" s="243" t="s">
        <v>160</v>
      </c>
      <c r="B90" s="243"/>
      <c r="C90" s="243"/>
      <c r="D90" s="63">
        <v>606</v>
      </c>
      <c r="E90" s="63">
        <v>1009</v>
      </c>
      <c r="F90" s="63">
        <v>2923</v>
      </c>
      <c r="G90" s="189">
        <f>SUM(D90:F90)</f>
        <v>4538</v>
      </c>
    </row>
    <row r="91" spans="1:7" ht="81" customHeight="1">
      <c r="A91" s="243" t="s">
        <v>161</v>
      </c>
      <c r="B91" s="243"/>
      <c r="C91" s="243"/>
      <c r="D91" s="63">
        <v>1</v>
      </c>
      <c r="E91" s="63">
        <v>0</v>
      </c>
      <c r="F91" s="63">
        <v>4</v>
      </c>
      <c r="G91" s="189">
        <f t="shared" ref="G91:G93" si="6">SUM(D91:F91)</f>
        <v>5</v>
      </c>
    </row>
    <row r="92" spans="1:7" ht="27" customHeight="1">
      <c r="A92" s="243" t="s">
        <v>162</v>
      </c>
      <c r="B92" s="243"/>
      <c r="C92" s="243"/>
      <c r="D92" s="189">
        <f>D90-D91</f>
        <v>605</v>
      </c>
      <c r="E92" s="189">
        <f t="shared" ref="E92:F92" si="7">E90-E91</f>
        <v>1009</v>
      </c>
      <c r="F92" s="189">
        <f t="shared" si="7"/>
        <v>2919</v>
      </c>
      <c r="G92" s="189">
        <f t="shared" si="6"/>
        <v>4533</v>
      </c>
    </row>
    <row r="93" spans="1:7" ht="44.1" customHeight="1">
      <c r="A93" s="243" t="s">
        <v>163</v>
      </c>
      <c r="B93" s="243"/>
      <c r="C93" s="243"/>
      <c r="D93" s="63">
        <v>378</v>
      </c>
      <c r="E93" s="63">
        <v>732</v>
      </c>
      <c r="F93" s="63">
        <v>2266</v>
      </c>
      <c r="G93" s="189">
        <f t="shared" si="6"/>
        <v>3376</v>
      </c>
    </row>
    <row r="94" spans="1:7" ht="54.95" customHeight="1">
      <c r="A94" s="243" t="s">
        <v>164</v>
      </c>
      <c r="B94" s="243"/>
      <c r="C94" s="243"/>
      <c r="D94" s="63">
        <v>109</v>
      </c>
      <c r="E94" s="63">
        <v>123</v>
      </c>
      <c r="F94" s="63">
        <v>359</v>
      </c>
      <c r="G94" s="189">
        <f>SUM(D94:F94)</f>
        <v>591</v>
      </c>
    </row>
    <row r="95" spans="1:7" ht="54.95" customHeight="1">
      <c r="A95" s="243" t="s">
        <v>165</v>
      </c>
      <c r="B95" s="243"/>
      <c r="C95" s="243"/>
      <c r="D95" s="63">
        <v>9</v>
      </c>
      <c r="E95" s="63">
        <v>19</v>
      </c>
      <c r="F95" s="63">
        <v>43</v>
      </c>
      <c r="G95" s="189">
        <f>SUM(D95:F95)</f>
        <v>71</v>
      </c>
    </row>
    <row r="96" spans="1:7" ht="36.950000000000003" customHeight="1">
      <c r="A96" s="244" t="s">
        <v>157</v>
      </c>
      <c r="B96" s="244"/>
      <c r="C96" s="244"/>
      <c r="D96" s="189">
        <f>SUM(D93:D95)</f>
        <v>496</v>
      </c>
      <c r="E96" s="189">
        <f>SUM(E93:E95)</f>
        <v>874</v>
      </c>
      <c r="F96" s="189">
        <f>SUM(F93:F95)</f>
        <v>2668</v>
      </c>
      <c r="G96" s="189">
        <f t="shared" ref="G96" si="8">SUM(G93:G95)</f>
        <v>4038</v>
      </c>
    </row>
    <row r="97" spans="1:7" ht="39" customHeight="1">
      <c r="A97" s="244" t="s">
        <v>166</v>
      </c>
      <c r="B97" s="244"/>
      <c r="C97" s="244"/>
      <c r="D97" s="193">
        <f>D96/D92</f>
        <v>0.81983471074380165</v>
      </c>
      <c r="E97" s="193">
        <f>E96/E92</f>
        <v>0.86620416253716548</v>
      </c>
      <c r="F97" s="193">
        <f>F96/F92</f>
        <v>0.91401164782459743</v>
      </c>
      <c r="G97" s="193">
        <f>G96/G92</f>
        <v>0.89080079417604241</v>
      </c>
    </row>
    <row r="98" spans="1:7" ht="6" customHeight="1">
      <c r="A98" s="190"/>
      <c r="B98" s="190"/>
      <c r="C98" s="190"/>
      <c r="D98" s="65"/>
      <c r="E98" s="65"/>
      <c r="F98" s="65"/>
      <c r="G98" s="65"/>
    </row>
    <row r="99" spans="1:7">
      <c r="A99" s="242" t="s">
        <v>167</v>
      </c>
      <c r="B99" s="242"/>
      <c r="C99" s="242"/>
      <c r="D99" s="242"/>
      <c r="E99" s="242"/>
      <c r="F99" s="65"/>
      <c r="G99" s="65"/>
    </row>
    <row r="100" spans="1:7" ht="8.1" customHeight="1"/>
    <row r="101" spans="1:7" ht="36.950000000000003" customHeight="1">
      <c r="A101" s="241" t="s">
        <v>168</v>
      </c>
      <c r="B101" s="241"/>
      <c r="C101" s="241"/>
      <c r="D101" s="191" t="s">
        <v>0</v>
      </c>
      <c r="E101" s="191" t="s">
        <v>1</v>
      </c>
    </row>
    <row r="102" spans="1:7" ht="41.85" customHeight="1">
      <c r="A102" s="237" t="s">
        <v>169</v>
      </c>
      <c r="B102" s="235"/>
      <c r="C102" s="236"/>
      <c r="D102" s="64"/>
      <c r="E102" s="64"/>
    </row>
    <row r="103" spans="1:7" ht="84" customHeight="1">
      <c r="A103" s="235" t="s">
        <v>935</v>
      </c>
      <c r="B103" s="235"/>
      <c r="C103" s="236"/>
      <c r="D103" s="64"/>
      <c r="E103" s="64"/>
    </row>
    <row r="104" spans="1:7" ht="41.85" customHeight="1">
      <c r="A104" s="235" t="s">
        <v>170</v>
      </c>
      <c r="B104" s="235"/>
      <c r="C104" s="236"/>
      <c r="D104" s="194">
        <f>D102-D103</f>
        <v>0</v>
      </c>
      <c r="E104" s="194">
        <f>E102-E103</f>
        <v>0</v>
      </c>
    </row>
    <row r="105" spans="1:7" ht="41.85" customHeight="1">
      <c r="A105" s="235" t="s">
        <v>171</v>
      </c>
      <c r="B105" s="235"/>
      <c r="C105" s="236"/>
      <c r="D105" s="64"/>
      <c r="E105" s="64"/>
    </row>
    <row r="106" spans="1:7" ht="41.85" customHeight="1">
      <c r="A106" s="237" t="s">
        <v>172</v>
      </c>
      <c r="B106" s="237"/>
      <c r="C106" s="238"/>
      <c r="D106" s="64"/>
      <c r="E106" s="64"/>
    </row>
    <row r="107" spans="1:7" ht="41.85" customHeight="1">
      <c r="A107" s="237" t="s">
        <v>173</v>
      </c>
      <c r="B107" s="237"/>
      <c r="C107" s="238"/>
      <c r="D107" s="64"/>
      <c r="E107" s="64"/>
    </row>
    <row r="108" spans="1:7" ht="41.85" customHeight="1">
      <c r="A108" s="237" t="s">
        <v>174</v>
      </c>
      <c r="B108" s="237"/>
      <c r="C108" s="238"/>
      <c r="D108" s="64"/>
      <c r="E108" s="64"/>
    </row>
    <row r="109" spans="1:7" ht="41.85" customHeight="1">
      <c r="A109" s="237" t="s">
        <v>175</v>
      </c>
      <c r="B109" s="237"/>
      <c r="C109" s="238"/>
      <c r="D109" s="64"/>
      <c r="E109" s="64"/>
    </row>
    <row r="110" spans="1:7" ht="41.85" customHeight="1">
      <c r="A110" s="237" t="s">
        <v>176</v>
      </c>
      <c r="B110" s="237"/>
      <c r="C110" s="238"/>
      <c r="D110" s="64"/>
      <c r="E110" s="64"/>
    </row>
    <row r="111" spans="1:7" ht="41.85" customHeight="1">
      <c r="A111" s="237" t="s">
        <v>177</v>
      </c>
      <c r="B111" s="237"/>
      <c r="C111" s="238"/>
      <c r="D111" s="64"/>
      <c r="E111" s="64"/>
    </row>
    <row r="113" spans="1:7" ht="18.75">
      <c r="A113" s="6" t="s">
        <v>178</v>
      </c>
    </row>
    <row r="115" spans="1:7" ht="15.95" customHeight="1">
      <c r="A115" s="226" t="s">
        <v>179</v>
      </c>
      <c r="B115" s="226"/>
      <c r="C115" s="226"/>
      <c r="D115" s="226"/>
      <c r="E115" s="226"/>
      <c r="F115" s="226"/>
      <c r="G115" s="226"/>
    </row>
    <row r="116" spans="1:7">
      <c r="A116" s="226"/>
      <c r="B116" s="226"/>
      <c r="C116" s="226"/>
      <c r="D116" s="226"/>
      <c r="E116" s="226"/>
      <c r="F116" s="226"/>
      <c r="G116" s="226"/>
    </row>
    <row r="117" spans="1:7">
      <c r="A117" s="226"/>
      <c r="B117" s="226"/>
      <c r="C117" s="226"/>
      <c r="D117" s="226"/>
      <c r="E117" s="226"/>
      <c r="F117" s="226"/>
      <c r="G117" s="226"/>
    </row>
    <row r="118" spans="1:7">
      <c r="A118" s="226"/>
      <c r="B118" s="226"/>
      <c r="C118" s="226"/>
      <c r="D118" s="226"/>
      <c r="E118" s="226"/>
      <c r="F118" s="226"/>
      <c r="G118" s="226"/>
    </row>
    <row r="119" spans="1:7">
      <c r="A119" s="226"/>
      <c r="B119" s="226"/>
      <c r="C119" s="226"/>
      <c r="D119" s="226"/>
      <c r="E119" s="226"/>
      <c r="F119" s="226"/>
      <c r="G119" s="226"/>
    </row>
    <row r="120" spans="1:7">
      <c r="A120" s="226"/>
      <c r="B120" s="226"/>
      <c r="C120" s="226"/>
      <c r="D120" s="226"/>
      <c r="E120" s="226"/>
      <c r="F120" s="226"/>
      <c r="G120" s="226"/>
    </row>
    <row r="121" spans="1:7">
      <c r="A121" s="226"/>
      <c r="B121" s="226"/>
      <c r="C121" s="226"/>
      <c r="D121" s="226"/>
      <c r="E121" s="226"/>
      <c r="F121" s="226"/>
      <c r="G121" s="226"/>
    </row>
    <row r="122" spans="1:7">
      <c r="A122" s="226"/>
      <c r="B122" s="226"/>
      <c r="C122" s="226"/>
      <c r="D122" s="226"/>
      <c r="E122" s="226"/>
      <c r="F122" s="226"/>
      <c r="G122" s="226"/>
    </row>
    <row r="123" spans="1:7">
      <c r="A123" s="226"/>
      <c r="B123" s="226"/>
      <c r="C123" s="226"/>
      <c r="D123" s="226"/>
      <c r="E123" s="226"/>
      <c r="F123" s="226"/>
      <c r="G123" s="226"/>
    </row>
    <row r="124" spans="1:7">
      <c r="A124" s="226"/>
      <c r="B124" s="226"/>
      <c r="C124" s="226"/>
      <c r="D124" s="226"/>
      <c r="E124" s="226"/>
      <c r="F124" s="226"/>
      <c r="G124" s="226"/>
    </row>
    <row r="125" spans="1:7">
      <c r="A125" s="226"/>
      <c r="B125" s="226"/>
      <c r="C125" s="226"/>
      <c r="D125" s="226"/>
      <c r="E125" s="226"/>
      <c r="F125" s="226"/>
      <c r="G125" s="226"/>
    </row>
    <row r="126" spans="1:7">
      <c r="A126" s="226"/>
      <c r="B126" s="226"/>
      <c r="C126" s="226"/>
      <c r="D126" s="226"/>
      <c r="E126" s="226"/>
      <c r="F126" s="226"/>
      <c r="G126" s="226"/>
    </row>
    <row r="127" spans="1:7">
      <c r="A127" s="226"/>
      <c r="B127" s="226"/>
      <c r="C127" s="226"/>
      <c r="D127" s="226"/>
      <c r="E127" s="226"/>
      <c r="F127" s="226"/>
      <c r="G127" s="226"/>
    </row>
    <row r="128" spans="1:7">
      <c r="A128" s="226"/>
      <c r="B128" s="226"/>
      <c r="C128" s="226"/>
      <c r="D128" s="226"/>
      <c r="E128" s="226"/>
      <c r="F128" s="226"/>
      <c r="G128" s="226"/>
    </row>
    <row r="129" spans="1:7">
      <c r="A129" s="226"/>
      <c r="B129" s="226"/>
      <c r="C129" s="226"/>
      <c r="D129" s="226"/>
      <c r="E129" s="226"/>
      <c r="F129" s="226"/>
      <c r="G129" s="226"/>
    </row>
    <row r="130" spans="1:7">
      <c r="A130" s="226"/>
      <c r="B130" s="226"/>
      <c r="C130" s="226"/>
      <c r="D130" s="226"/>
      <c r="E130" s="226"/>
      <c r="F130" s="226"/>
      <c r="G130" s="226"/>
    </row>
    <row r="131" spans="1:7">
      <c r="A131" s="226"/>
      <c r="B131" s="226"/>
      <c r="C131" s="226"/>
      <c r="D131" s="226"/>
      <c r="E131" s="226"/>
      <c r="F131" s="226"/>
      <c r="G131" s="226"/>
    </row>
    <row r="132" spans="1:7">
      <c r="A132" s="226"/>
      <c r="B132" s="226"/>
      <c r="C132" s="226"/>
      <c r="D132" s="226"/>
      <c r="E132" s="226"/>
      <c r="F132" s="226"/>
      <c r="G132" s="226"/>
    </row>
    <row r="133" spans="1:7">
      <c r="A133" s="226"/>
      <c r="B133" s="226"/>
      <c r="C133" s="226"/>
      <c r="D133" s="226"/>
      <c r="E133" s="226"/>
      <c r="F133" s="226"/>
      <c r="G133" s="226"/>
    </row>
    <row r="134" spans="1:7">
      <c r="A134" s="226"/>
      <c r="B134" s="226"/>
      <c r="C134" s="226"/>
      <c r="D134" s="226"/>
      <c r="E134" s="226"/>
      <c r="F134" s="226"/>
      <c r="G134" s="226"/>
    </row>
    <row r="135" spans="1:7">
      <c r="A135" s="226"/>
      <c r="B135" s="226"/>
      <c r="C135" s="226"/>
      <c r="D135" s="226"/>
      <c r="E135" s="226"/>
      <c r="F135" s="226"/>
      <c r="G135" s="226"/>
    </row>
    <row r="136" spans="1:7">
      <c r="A136" s="226"/>
      <c r="B136" s="226"/>
      <c r="C136" s="226"/>
      <c r="D136" s="226"/>
      <c r="E136" s="226"/>
      <c r="F136" s="226"/>
      <c r="G136" s="226"/>
    </row>
    <row r="137" spans="1:7">
      <c r="A137" s="226"/>
      <c r="B137" s="226"/>
      <c r="C137" s="226"/>
      <c r="D137" s="226"/>
      <c r="E137" s="226"/>
      <c r="F137" s="226"/>
      <c r="G137" s="226"/>
    </row>
    <row r="138" spans="1:7">
      <c r="A138" s="226"/>
      <c r="B138" s="226"/>
      <c r="C138" s="226"/>
      <c r="D138" s="226"/>
      <c r="E138" s="226"/>
      <c r="F138" s="226"/>
      <c r="G138" s="226"/>
    </row>
    <row r="139" spans="1:7">
      <c r="A139" s="226"/>
      <c r="B139" s="226"/>
      <c r="C139" s="226"/>
      <c r="D139" s="226"/>
      <c r="E139" s="226"/>
      <c r="F139" s="226"/>
      <c r="G139" s="226"/>
    </row>
    <row r="140" spans="1:7">
      <c r="A140" s="226"/>
      <c r="B140" s="226"/>
      <c r="C140" s="226"/>
      <c r="D140" s="226"/>
      <c r="E140" s="226"/>
      <c r="F140" s="226"/>
      <c r="G140" s="226"/>
    </row>
    <row r="142" spans="1:7">
      <c r="A142" s="22" t="s">
        <v>180</v>
      </c>
      <c r="B142" s="69">
        <v>0.95699999999999996</v>
      </c>
    </row>
    <row r="145" spans="1:7" ht="18.75">
      <c r="A145" s="225" t="s">
        <v>181</v>
      </c>
      <c r="B145" s="225"/>
      <c r="C145" s="225"/>
      <c r="D145" s="225"/>
      <c r="E145" s="225"/>
      <c r="F145" s="225"/>
      <c r="G145" s="225"/>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hyperlink ref="A72" r:id="rId2" display="https://nces.ed.gov/ipeds/use-the-data/survey-components/9/graduation-rates"/>
  </hyperlinks>
  <pageMargins left="0.7" right="0.7" top="0.75" bottom="0.75" header="0.3" footer="0.3"/>
  <pageSetup scale="38" orientation="portrait" r:id="rId3"/>
  <headerFooter>
    <oddHeader xml:space="preserve">&amp;C </oddHeader>
    <oddFooter xml:space="preserve">&amp;C 
</oddFooter>
  </headerFooter>
  <rowBreaks count="3" manualBreakCount="3">
    <brk id="53" max="16383" man="1"/>
    <brk id="67" max="16383" man="1"/>
    <brk id="8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P365"/>
  <sheetViews>
    <sheetView showGridLines="0" showRowColHeaders="0" showRuler="0" zoomScale="125" zoomScaleNormal="125" zoomScaleSheetLayoutView="125" zoomScalePageLayoutView="110" workbookViewId="0">
      <selection activeCell="D201" sqref="D201"/>
    </sheetView>
  </sheetViews>
  <sheetFormatPr defaultColWidth="11" defaultRowHeight="15.75"/>
  <cols>
    <col min="1" max="1" width="61.5" customWidth="1"/>
    <col min="2" max="5" width="13" customWidth="1"/>
    <col min="6" max="14" width="10.875" customWidth="1"/>
  </cols>
  <sheetData>
    <row r="1" spans="1:16" ht="18">
      <c r="A1" s="233" t="s">
        <v>182</v>
      </c>
      <c r="B1" s="233"/>
      <c r="C1" s="233"/>
      <c r="D1" s="233"/>
      <c r="E1" s="233"/>
      <c r="O1" s="8"/>
      <c r="P1" s="8"/>
    </row>
    <row r="2" spans="1:16" ht="18">
      <c r="A2" s="5" t="s">
        <v>183</v>
      </c>
      <c r="O2" s="8"/>
      <c r="P2" s="8"/>
    </row>
    <row r="3" spans="1:16" ht="275.10000000000002" customHeight="1">
      <c r="A3" s="251" t="s">
        <v>184</v>
      </c>
      <c r="B3" s="251"/>
      <c r="C3" s="251"/>
      <c r="D3" s="251"/>
      <c r="E3" s="251"/>
      <c r="O3" s="8"/>
      <c r="P3" s="8"/>
    </row>
    <row r="4" spans="1:16">
      <c r="A4" s="74"/>
      <c r="B4" s="2"/>
      <c r="C4" s="16"/>
      <c r="D4" s="16"/>
      <c r="O4" s="8"/>
      <c r="P4" s="8"/>
    </row>
    <row r="5" spans="1:16" ht="33.950000000000003" customHeight="1">
      <c r="A5" s="28"/>
      <c r="B5" s="75" t="s">
        <v>84</v>
      </c>
      <c r="C5" s="24" t="s">
        <v>85</v>
      </c>
      <c r="D5" s="24" t="s">
        <v>86</v>
      </c>
      <c r="O5" s="8"/>
      <c r="P5" s="8"/>
    </row>
    <row r="6" spans="1:16">
      <c r="A6" s="76" t="s">
        <v>185</v>
      </c>
      <c r="B6" s="63">
        <v>29362</v>
      </c>
      <c r="C6" s="63">
        <v>30007</v>
      </c>
      <c r="D6" s="63">
        <v>0</v>
      </c>
      <c r="O6" s="8"/>
      <c r="P6" s="8"/>
    </row>
    <row r="7" spans="1:16">
      <c r="A7" s="76"/>
      <c r="B7" s="77"/>
      <c r="C7" s="17"/>
      <c r="D7" s="17"/>
      <c r="O7" s="8"/>
      <c r="P7" s="8"/>
    </row>
    <row r="8" spans="1:16">
      <c r="A8" s="76" t="s">
        <v>186</v>
      </c>
      <c r="B8" s="63">
        <v>12323</v>
      </c>
      <c r="C8" s="63">
        <v>14300</v>
      </c>
      <c r="D8" s="63">
        <v>0</v>
      </c>
      <c r="O8" s="8"/>
      <c r="P8" s="8"/>
    </row>
    <row r="9" spans="1:16">
      <c r="A9" s="76"/>
      <c r="B9" s="77"/>
      <c r="C9" s="17"/>
      <c r="D9" s="17"/>
      <c r="O9" s="8"/>
      <c r="P9" s="8"/>
    </row>
    <row r="10" spans="1:16">
      <c r="A10" s="76" t="s">
        <v>187</v>
      </c>
      <c r="B10" s="63">
        <v>3080</v>
      </c>
      <c r="C10" s="63">
        <v>3117</v>
      </c>
      <c r="D10" s="63">
        <v>0</v>
      </c>
      <c r="O10" s="8"/>
      <c r="P10" s="8"/>
    </row>
    <row r="11" spans="1:16">
      <c r="A11" s="76"/>
      <c r="B11" s="77"/>
      <c r="C11" s="17"/>
      <c r="D11" s="17"/>
      <c r="O11" s="8"/>
      <c r="P11" s="8"/>
    </row>
    <row r="12" spans="1:16">
      <c r="A12" s="78" t="s">
        <v>188</v>
      </c>
      <c r="B12" s="63">
        <v>3069</v>
      </c>
      <c r="C12" s="63">
        <v>3107</v>
      </c>
      <c r="D12" s="63">
        <v>0</v>
      </c>
      <c r="O12" s="8"/>
      <c r="P12" s="8"/>
    </row>
    <row r="13" spans="1:16">
      <c r="A13" s="76"/>
      <c r="B13" s="77"/>
      <c r="C13" s="17"/>
      <c r="D13" s="17"/>
      <c r="O13" s="8"/>
      <c r="P13" s="8"/>
    </row>
    <row r="14" spans="1:16">
      <c r="A14" s="76" t="s">
        <v>189</v>
      </c>
      <c r="B14" s="63">
        <v>11</v>
      </c>
      <c r="C14" s="63">
        <v>10</v>
      </c>
      <c r="D14" s="63">
        <v>0</v>
      </c>
      <c r="O14" s="8"/>
      <c r="P14" s="8"/>
    </row>
    <row r="15" spans="1:16">
      <c r="A15" s="28"/>
      <c r="B15" s="77"/>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190</v>
      </c>
      <c r="C19" s="26" t="s">
        <v>191</v>
      </c>
      <c r="D19" s="26" t="s">
        <v>192</v>
      </c>
      <c r="E19" s="26" t="s">
        <v>129</v>
      </c>
      <c r="O19" s="8"/>
      <c r="P19" s="8"/>
    </row>
    <row r="20" spans="1:16">
      <c r="A20" s="79" t="s">
        <v>193</v>
      </c>
      <c r="B20" s="63">
        <v>15802</v>
      </c>
      <c r="C20" s="63">
        <v>43567</v>
      </c>
      <c r="D20" s="63"/>
      <c r="E20" s="159">
        <f>SUM(B20:D20)</f>
        <v>59369</v>
      </c>
      <c r="O20" s="8"/>
      <c r="P20" s="8"/>
    </row>
    <row r="21" spans="1:16">
      <c r="A21" s="79" t="s">
        <v>194</v>
      </c>
      <c r="B21" s="63">
        <v>8518</v>
      </c>
      <c r="C21" s="63">
        <v>18105</v>
      </c>
      <c r="D21" s="63"/>
      <c r="E21" s="159">
        <f t="shared" ref="E21:E22" si="0">SUM(B21:D21)</f>
        <v>26623</v>
      </c>
      <c r="O21" s="8"/>
      <c r="P21" s="8"/>
    </row>
    <row r="22" spans="1:16">
      <c r="A22" s="80" t="s">
        <v>195</v>
      </c>
      <c r="B22" s="62">
        <v>4225</v>
      </c>
      <c r="C22" s="62">
        <v>1972</v>
      </c>
      <c r="D22" s="62"/>
      <c r="E22" s="159">
        <f t="shared" si="0"/>
        <v>6197</v>
      </c>
      <c r="O22" s="8"/>
      <c r="P22" s="8"/>
    </row>
    <row r="23" spans="1:16">
      <c r="O23" s="8"/>
      <c r="P23" s="8"/>
    </row>
    <row r="24" spans="1:16" ht="18">
      <c r="A24" s="5" t="s">
        <v>196</v>
      </c>
      <c r="O24" s="8"/>
      <c r="P24" s="8"/>
    </row>
    <row r="25" spans="1:16">
      <c r="O25" s="8"/>
      <c r="P25" s="8"/>
    </row>
    <row r="26" spans="1:16">
      <c r="A26" s="10" t="s">
        <v>197</v>
      </c>
      <c r="O26" s="8"/>
      <c r="P26" s="8"/>
    </row>
    <row r="27" spans="1:16">
      <c r="O27" s="8"/>
      <c r="P27" s="8"/>
    </row>
    <row r="28" spans="1:16">
      <c r="A28" s="20" t="s">
        <v>198</v>
      </c>
      <c r="B28" s="31" t="s">
        <v>4</v>
      </c>
    </row>
    <row r="29" spans="1:16">
      <c r="A29" s="10" t="s">
        <v>199</v>
      </c>
      <c r="B29" s="16"/>
    </row>
    <row r="30" spans="1:16">
      <c r="B30" s="16"/>
    </row>
    <row r="31" spans="1:16">
      <c r="A31" s="10" t="s">
        <v>200</v>
      </c>
      <c r="B31" s="16"/>
    </row>
    <row r="32" spans="1:16">
      <c r="A32" s="30" t="s">
        <v>201</v>
      </c>
      <c r="B32" s="143">
        <v>290</v>
      </c>
    </row>
    <row r="33" spans="1:2">
      <c r="A33" s="30" t="s">
        <v>202</v>
      </c>
      <c r="B33" s="143">
        <v>0</v>
      </c>
    </row>
    <row r="34" spans="1:2">
      <c r="A34" s="30" t="s">
        <v>203</v>
      </c>
      <c r="B34" s="143">
        <v>0</v>
      </c>
    </row>
    <row r="35" spans="1:2">
      <c r="B35" s="16"/>
    </row>
    <row r="36" spans="1:2">
      <c r="A36" s="30" t="s">
        <v>204</v>
      </c>
      <c r="B36" s="31" t="s">
        <v>12</v>
      </c>
    </row>
    <row r="37" spans="1:2">
      <c r="A37" s="81" t="s">
        <v>205</v>
      </c>
      <c r="B37" s="31"/>
    </row>
    <row r="38" spans="1:2">
      <c r="A38" s="81" t="s">
        <v>206</v>
      </c>
      <c r="B38" s="31"/>
    </row>
    <row r="42" spans="1:2" ht="18">
      <c r="A42" s="5" t="s">
        <v>207</v>
      </c>
    </row>
    <row r="44" spans="1:2">
      <c r="A44" t="s">
        <v>208</v>
      </c>
    </row>
    <row r="45" spans="1:2">
      <c r="A45" s="29" t="s">
        <v>8</v>
      </c>
    </row>
    <row r="46" spans="1:2">
      <c r="A46" s="4"/>
    </row>
    <row r="47" spans="1:2">
      <c r="A47" s="4"/>
    </row>
    <row r="48" spans="1:2">
      <c r="A48" s="4"/>
    </row>
    <row r="50" spans="1:5" ht="18">
      <c r="A50" s="5" t="s">
        <v>209</v>
      </c>
    </row>
    <row r="52" spans="1:5" ht="36" customHeight="1">
      <c r="A52" s="226" t="s">
        <v>210</v>
      </c>
      <c r="B52" s="226"/>
      <c r="C52" s="226"/>
      <c r="D52" s="226"/>
      <c r="E52" s="226"/>
    </row>
    <row r="53" spans="1:5">
      <c r="A53" s="29" t="s">
        <v>13</v>
      </c>
    </row>
    <row r="55" spans="1:5" ht="18.75">
      <c r="A55" s="82" t="s">
        <v>211</v>
      </c>
    </row>
    <row r="57" spans="1:5" ht="45.95" customHeight="1">
      <c r="A57" s="226" t="s">
        <v>212</v>
      </c>
      <c r="B57" s="226"/>
      <c r="C57" s="226"/>
      <c r="D57" s="226"/>
      <c r="E57" s="226"/>
    </row>
    <row r="58" spans="1:5" ht="30">
      <c r="B58" s="83" t="s">
        <v>213</v>
      </c>
      <c r="C58" s="83" t="s">
        <v>214</v>
      </c>
    </row>
    <row r="59" spans="1:5">
      <c r="A59" s="18" t="s">
        <v>215</v>
      </c>
      <c r="B59" s="62"/>
      <c r="C59" s="62"/>
    </row>
    <row r="60" spans="1:5">
      <c r="A60" s="18" t="s">
        <v>216</v>
      </c>
      <c r="B60" s="62">
        <v>4</v>
      </c>
      <c r="C60" s="62"/>
    </row>
    <row r="61" spans="1:5">
      <c r="A61" s="18" t="s">
        <v>26</v>
      </c>
      <c r="B61" s="62">
        <v>4</v>
      </c>
      <c r="C61" s="62"/>
    </row>
    <row r="62" spans="1:5">
      <c r="A62" s="18" t="s">
        <v>217</v>
      </c>
      <c r="B62" s="62">
        <v>3</v>
      </c>
      <c r="C62" s="62"/>
    </row>
    <row r="63" spans="1:5">
      <c r="A63" s="18" t="s">
        <v>218</v>
      </c>
      <c r="B63" s="62">
        <v>2</v>
      </c>
      <c r="C63" s="62"/>
    </row>
    <row r="64" spans="1:5">
      <c r="A64" s="18" t="s">
        <v>219</v>
      </c>
      <c r="B64" s="62">
        <v>2</v>
      </c>
      <c r="C64" s="62"/>
    </row>
    <row r="65" spans="1:4">
      <c r="A65" s="18" t="s">
        <v>220</v>
      </c>
      <c r="B65" s="62">
        <v>3</v>
      </c>
      <c r="C65" s="62"/>
    </row>
    <row r="66" spans="1:4">
      <c r="A66" s="18" t="s">
        <v>25</v>
      </c>
      <c r="B66" s="62">
        <v>3</v>
      </c>
      <c r="C66" s="62"/>
    </row>
    <row r="67" spans="1:4">
      <c r="A67" s="18" t="s">
        <v>221</v>
      </c>
      <c r="B67" s="62"/>
      <c r="C67" s="62"/>
    </row>
    <row r="68" spans="1:4">
      <c r="A68" s="18" t="s">
        <v>222</v>
      </c>
      <c r="B68" s="62"/>
      <c r="C68" s="62"/>
    </row>
    <row r="69" spans="1:4" ht="20.100000000000001" customHeight="1">
      <c r="A69" s="18" t="s">
        <v>223</v>
      </c>
      <c r="B69" s="62"/>
      <c r="C69" s="62"/>
    </row>
    <row r="70" spans="1:4" ht="17.100000000000001" customHeight="1">
      <c r="B70" s="84"/>
      <c r="C70" s="84"/>
    </row>
    <row r="71" spans="1:4">
      <c r="A71" s="13" t="s">
        <v>224</v>
      </c>
    </row>
    <row r="72" spans="1:4" ht="36" customHeight="1">
      <c r="A72" s="162"/>
      <c r="B72" s="8"/>
      <c r="C72" s="8"/>
      <c r="D72" s="8"/>
    </row>
    <row r="73" spans="1:4" ht="9.9499999999999993" customHeight="1">
      <c r="A73" s="7"/>
      <c r="B73" s="8"/>
      <c r="C73" s="8"/>
      <c r="D73" s="8"/>
    </row>
    <row r="74" spans="1:4" ht="21" customHeight="1">
      <c r="A74" s="8" t="s">
        <v>225</v>
      </c>
      <c r="B74" s="8"/>
      <c r="C74" s="8"/>
      <c r="D74" s="8"/>
    </row>
    <row r="75" spans="1:4" ht="36" customHeight="1">
      <c r="A75" s="162"/>
      <c r="B75" s="8"/>
      <c r="C75" s="8"/>
      <c r="D75" s="8"/>
    </row>
    <row r="76" spans="1:4" ht="14.1" customHeight="1">
      <c r="A76" s="8"/>
      <c r="B76" s="8"/>
      <c r="C76" s="8"/>
      <c r="D76" s="8"/>
    </row>
    <row r="77" spans="1:4" ht="18.75">
      <c r="A77" s="82" t="s">
        <v>226</v>
      </c>
    </row>
    <row r="79" spans="1:4" ht="68.099999999999994" customHeight="1">
      <c r="A79" s="226" t="s">
        <v>227</v>
      </c>
      <c r="B79" s="226"/>
      <c r="C79" s="226"/>
    </row>
    <row r="80" spans="1:4">
      <c r="A80" s="66"/>
    </row>
    <row r="82" spans="1:5">
      <c r="A82" s="10" t="s">
        <v>228</v>
      </c>
    </row>
    <row r="83" spans="1:5" ht="83.1" customHeight="1">
      <c r="A83" s="124"/>
    </row>
    <row r="85" spans="1:5" ht="18.75">
      <c r="A85" s="82" t="s">
        <v>229</v>
      </c>
    </row>
    <row r="87" spans="1:5">
      <c r="A87" s="226" t="s">
        <v>230</v>
      </c>
      <c r="B87" s="226"/>
      <c r="C87" s="226"/>
      <c r="D87" s="226"/>
      <c r="E87" s="226"/>
    </row>
    <row r="88" spans="1:5">
      <c r="A88" s="226"/>
      <c r="B88" s="226"/>
      <c r="C88" s="226"/>
      <c r="D88" s="226"/>
      <c r="E88" s="226"/>
    </row>
    <row r="90" spans="1:5">
      <c r="A90" s="2" t="s">
        <v>231</v>
      </c>
    </row>
    <row r="91" spans="1:5">
      <c r="A91" t="s">
        <v>232</v>
      </c>
      <c r="B91" s="67" t="s">
        <v>9</v>
      </c>
    </row>
    <row r="92" spans="1:5">
      <c r="A92" t="s">
        <v>233</v>
      </c>
      <c r="B92" s="67" t="s">
        <v>18</v>
      </c>
    </row>
    <row r="93" spans="1:5">
      <c r="A93" t="s">
        <v>234</v>
      </c>
      <c r="B93" s="67" t="s">
        <v>9</v>
      </c>
    </row>
    <row r="94" spans="1:5">
      <c r="A94" t="s">
        <v>235</v>
      </c>
      <c r="B94" s="67" t="s">
        <v>14</v>
      </c>
    </row>
    <row r="95" spans="1:5">
      <c r="A95" t="s">
        <v>236</v>
      </c>
      <c r="B95" s="67" t="s">
        <v>18</v>
      </c>
    </row>
    <row r="96" spans="1:5">
      <c r="A96" t="s">
        <v>237</v>
      </c>
      <c r="B96" s="67" t="s">
        <v>14</v>
      </c>
    </row>
    <row r="97" spans="1:2">
      <c r="A97" s="2" t="s">
        <v>238</v>
      </c>
    </row>
    <row r="98" spans="1:2">
      <c r="A98" t="s">
        <v>239</v>
      </c>
      <c r="B98" s="67" t="s">
        <v>21</v>
      </c>
    </row>
    <row r="99" spans="1:2">
      <c r="A99" t="s">
        <v>240</v>
      </c>
      <c r="B99" s="67" t="s">
        <v>14</v>
      </c>
    </row>
    <row r="100" spans="1:2">
      <c r="A100" t="s">
        <v>241</v>
      </c>
      <c r="B100" s="67" t="s">
        <v>14</v>
      </c>
    </row>
    <row r="101" spans="1:2">
      <c r="A101" t="s">
        <v>242</v>
      </c>
      <c r="B101" s="67" t="s">
        <v>14</v>
      </c>
    </row>
    <row r="102" spans="1:2">
      <c r="A102" t="s">
        <v>243</v>
      </c>
      <c r="B102" s="67" t="s">
        <v>18</v>
      </c>
    </row>
    <row r="103" spans="1:2">
      <c r="A103" t="s">
        <v>244</v>
      </c>
      <c r="B103" s="67" t="s">
        <v>21</v>
      </c>
    </row>
    <row r="104" spans="1:2">
      <c r="A104" t="s">
        <v>245</v>
      </c>
      <c r="B104" s="67" t="s">
        <v>18</v>
      </c>
    </row>
    <row r="105" spans="1:2">
      <c r="A105" t="s">
        <v>246</v>
      </c>
      <c r="B105" s="67" t="s">
        <v>18</v>
      </c>
    </row>
    <row r="106" spans="1:2">
      <c r="A106" t="s">
        <v>247</v>
      </c>
      <c r="B106" s="67" t="s">
        <v>21</v>
      </c>
    </row>
    <row r="107" spans="1:2">
      <c r="A107" t="s">
        <v>248</v>
      </c>
      <c r="B107" s="67" t="s">
        <v>18</v>
      </c>
    </row>
    <row r="108" spans="1:2">
      <c r="A108" t="s">
        <v>249</v>
      </c>
      <c r="B108" s="67" t="s">
        <v>18</v>
      </c>
    </row>
    <row r="109" spans="1:2">
      <c r="A109" t="s">
        <v>250</v>
      </c>
      <c r="B109" s="67" t="s">
        <v>21</v>
      </c>
    </row>
    <row r="111" spans="1:2">
      <c r="A111" t="s">
        <v>251</v>
      </c>
    </row>
    <row r="112" spans="1:2" ht="105.95" customHeight="1">
      <c r="A112" s="124"/>
    </row>
    <row r="114" spans="1:4" ht="18.75">
      <c r="A114" s="82" t="s">
        <v>252</v>
      </c>
    </row>
    <row r="115" spans="1:4" ht="33.950000000000003" customHeight="1">
      <c r="A115" s="271" t="s">
        <v>253</v>
      </c>
      <c r="B115" s="271"/>
      <c r="C115" s="271"/>
      <c r="D115" s="29" t="s">
        <v>4</v>
      </c>
    </row>
    <row r="116" spans="1:4">
      <c r="A116" s="85" t="s">
        <v>254</v>
      </c>
    </row>
    <row r="118" spans="1:4" ht="27" customHeight="1">
      <c r="A118" s="4" t="s">
        <v>255</v>
      </c>
    </row>
    <row r="119" spans="1:4">
      <c r="A119" s="31" t="s">
        <v>22</v>
      </c>
    </row>
    <row r="120" spans="1:4" ht="27.95" customHeight="1">
      <c r="A120" s="4" t="s">
        <v>256</v>
      </c>
    </row>
    <row r="121" spans="1:4">
      <c r="A121" s="29" t="s">
        <v>22</v>
      </c>
    </row>
    <row r="122" spans="1:4" ht="29.1" customHeight="1">
      <c r="A122" s="4" t="s">
        <v>257</v>
      </c>
    </row>
    <row r="123" spans="1:4">
      <c r="A123" s="29" t="s">
        <v>22</v>
      </c>
    </row>
    <row r="125" spans="1:4">
      <c r="A125" t="s">
        <v>258</v>
      </c>
      <c r="B125" s="29" t="s">
        <v>12</v>
      </c>
    </row>
    <row r="127" spans="1:4">
      <c r="A127" t="s">
        <v>259</v>
      </c>
      <c r="D127" s="32">
        <v>45311</v>
      </c>
    </row>
    <row r="128" spans="1:4">
      <c r="A128" s="10" t="s">
        <v>260</v>
      </c>
    </row>
    <row r="130" spans="1:5" ht="51" customHeight="1">
      <c r="A130" s="226" t="s">
        <v>261</v>
      </c>
      <c r="B130" s="226"/>
      <c r="C130" s="226"/>
      <c r="D130" s="226"/>
      <c r="E130" s="226"/>
    </row>
    <row r="131" spans="1:5" ht="93.95" customHeight="1">
      <c r="A131" s="40"/>
    </row>
    <row r="133" spans="1:5" ht="31.5">
      <c r="A133" s="20" t="s">
        <v>262</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86" t="s">
        <v>263</v>
      </c>
      <c r="B142" s="7"/>
      <c r="C142" s="7"/>
      <c r="D142" s="7"/>
      <c r="E142" s="7"/>
    </row>
    <row r="143" spans="1:5" ht="71.099999999999994" customHeight="1">
      <c r="A143" s="15"/>
      <c r="B143" s="7"/>
      <c r="C143" s="7"/>
      <c r="D143" s="7"/>
      <c r="E143" s="7"/>
    </row>
    <row r="144" spans="1:5" ht="18.75">
      <c r="A144" s="82" t="s">
        <v>264</v>
      </c>
    </row>
    <row r="145" spans="1:5" ht="3.95" customHeight="1"/>
    <row r="146" spans="1:5" ht="69" customHeight="1">
      <c r="A146" s="251" t="s">
        <v>265</v>
      </c>
      <c r="B146" s="251"/>
      <c r="C146" s="251"/>
      <c r="D146" s="251"/>
      <c r="E146" s="251"/>
    </row>
    <row r="147" spans="1:5" ht="24.95" customHeight="1">
      <c r="A147" s="282" t="s">
        <v>266</v>
      </c>
      <c r="B147" s="282"/>
      <c r="C147" s="282"/>
      <c r="D147" s="282"/>
      <c r="E147" s="282"/>
    </row>
    <row r="148" spans="1:5">
      <c r="A148" s="277" t="s">
        <v>267</v>
      </c>
      <c r="B148" s="278"/>
      <c r="C148" s="278"/>
      <c r="D148" s="278"/>
      <c r="E148" s="278"/>
    </row>
    <row r="149" spans="1:5">
      <c r="A149" s="87" t="s">
        <v>268</v>
      </c>
      <c r="B149" s="88"/>
      <c r="C149" s="88"/>
      <c r="D149" s="88"/>
      <c r="E149" s="88"/>
    </row>
    <row r="150" spans="1:5" ht="53.1" customHeight="1">
      <c r="A150" s="278" t="s">
        <v>269</v>
      </c>
      <c r="B150" s="278"/>
      <c r="C150" s="278"/>
      <c r="D150" s="278"/>
      <c r="E150" s="278"/>
    </row>
    <row r="152" spans="1:5">
      <c r="B152" s="2" t="s">
        <v>270</v>
      </c>
      <c r="C152" s="2" t="s">
        <v>271</v>
      </c>
    </row>
    <row r="153" spans="1:5">
      <c r="A153" s="22" t="s">
        <v>272</v>
      </c>
      <c r="B153" s="69">
        <v>0.40699999999999997</v>
      </c>
      <c r="C153" s="68">
        <v>2527</v>
      </c>
    </row>
    <row r="154" spans="1:5">
      <c r="A154" s="22" t="s">
        <v>273</v>
      </c>
      <c r="B154" s="69">
        <v>7.0999999999999994E-2</v>
      </c>
      <c r="C154" s="68">
        <v>442</v>
      </c>
    </row>
    <row r="156" spans="1:5" ht="38.1" customHeight="1">
      <c r="A156" s="271" t="s">
        <v>274</v>
      </c>
      <c r="B156" s="251"/>
      <c r="C156" s="251"/>
      <c r="D156" s="251"/>
      <c r="E156" s="251"/>
    </row>
    <row r="157" spans="1:5" ht="5.0999999999999996" customHeight="1"/>
    <row r="158" spans="1:5" ht="60.95" customHeight="1">
      <c r="A158" s="3" t="s">
        <v>275</v>
      </c>
      <c r="B158" s="23" t="s">
        <v>276</v>
      </c>
      <c r="C158" s="23" t="s">
        <v>277</v>
      </c>
      <c r="D158" s="23" t="s">
        <v>278</v>
      </c>
    </row>
    <row r="159" spans="1:5">
      <c r="A159" s="4" t="s">
        <v>279</v>
      </c>
      <c r="B159" s="37">
        <v>1380</v>
      </c>
      <c r="C159" s="37">
        <v>1450</v>
      </c>
      <c r="D159" s="37">
        <v>1510</v>
      </c>
    </row>
    <row r="160" spans="1:5">
      <c r="A160" s="4" t="s">
        <v>280</v>
      </c>
      <c r="B160" s="37">
        <v>670</v>
      </c>
      <c r="C160" s="37">
        <v>710</v>
      </c>
      <c r="D160" s="37">
        <v>740</v>
      </c>
    </row>
    <row r="161" spans="1:4">
      <c r="A161" s="4" t="s">
        <v>281</v>
      </c>
      <c r="B161" s="37">
        <v>700</v>
      </c>
      <c r="C161" s="37">
        <v>750</v>
      </c>
      <c r="D161" s="37">
        <v>780</v>
      </c>
    </row>
    <row r="162" spans="1:4">
      <c r="A162" s="4" t="s">
        <v>282</v>
      </c>
      <c r="B162" s="37">
        <v>32</v>
      </c>
      <c r="C162" s="37">
        <v>33</v>
      </c>
      <c r="D162" s="37">
        <v>35</v>
      </c>
    </row>
    <row r="163" spans="1:4">
      <c r="A163" s="4" t="s">
        <v>283</v>
      </c>
      <c r="B163" s="37">
        <v>29</v>
      </c>
      <c r="C163" s="37">
        <v>32</v>
      </c>
      <c r="D163" s="37">
        <v>35</v>
      </c>
    </row>
    <row r="164" spans="1:4">
      <c r="A164" s="4" t="s">
        <v>284</v>
      </c>
      <c r="B164" s="37"/>
      <c r="C164" s="37"/>
      <c r="D164" s="37"/>
    </row>
    <row r="165" spans="1:4">
      <c r="A165" s="4" t="s">
        <v>285</v>
      </c>
      <c r="B165" s="37">
        <v>32</v>
      </c>
      <c r="C165" s="37">
        <v>34</v>
      </c>
      <c r="D165" s="37">
        <v>35</v>
      </c>
    </row>
    <row r="166" spans="1:4">
      <c r="A166" s="4" t="s">
        <v>286</v>
      </c>
      <c r="B166" s="37"/>
      <c r="C166" s="37"/>
      <c r="D166" s="37"/>
    </row>
    <row r="167" spans="1:4">
      <c r="A167" s="4" t="s">
        <v>287</v>
      </c>
      <c r="B167" s="37"/>
      <c r="C167" s="37"/>
      <c r="D167" s="37"/>
    </row>
    <row r="168" spans="1:4" ht="31.5">
      <c r="A168" s="89" t="s">
        <v>288</v>
      </c>
    </row>
    <row r="169" spans="1:4" ht="63">
      <c r="A169" s="90" t="s">
        <v>289</v>
      </c>
      <c r="B169" s="91" t="s">
        <v>290</v>
      </c>
      <c r="C169" s="21" t="s">
        <v>291</v>
      </c>
    </row>
    <row r="170" spans="1:4">
      <c r="A170" s="92" t="s">
        <v>292</v>
      </c>
      <c r="B170" s="220">
        <v>0.61809999999999998</v>
      </c>
      <c r="C170" s="217">
        <v>0.75580000000000003</v>
      </c>
    </row>
    <row r="171" spans="1:4">
      <c r="A171" s="92" t="s">
        <v>293</v>
      </c>
      <c r="B171" s="220">
        <v>0.3569</v>
      </c>
      <c r="C171" s="217">
        <v>0.21529999999999999</v>
      </c>
    </row>
    <row r="172" spans="1:4">
      <c r="A172" s="92" t="s">
        <v>294</v>
      </c>
      <c r="B172" s="220">
        <v>2.18E-2</v>
      </c>
      <c r="C172" s="217">
        <v>2.5700000000000001E-2</v>
      </c>
    </row>
    <row r="173" spans="1:4">
      <c r="A173" s="92" t="s">
        <v>295</v>
      </c>
      <c r="B173" s="220">
        <v>3.2000000000000002E-3</v>
      </c>
      <c r="C173" s="217">
        <v>2.8E-3</v>
      </c>
    </row>
    <row r="174" spans="1:4">
      <c r="A174" s="92" t="s">
        <v>296</v>
      </c>
      <c r="B174" s="220">
        <v>0</v>
      </c>
      <c r="C174" s="217">
        <v>4.0000000000000002E-4</v>
      </c>
    </row>
    <row r="175" spans="1:4">
      <c r="A175" s="92" t="s">
        <v>297</v>
      </c>
      <c r="B175" s="220">
        <v>0</v>
      </c>
      <c r="C175" s="217">
        <v>0</v>
      </c>
    </row>
    <row r="176" spans="1:4">
      <c r="A176" s="93" t="s">
        <v>129</v>
      </c>
      <c r="B176" s="218">
        <f>SUM(B170:B175)</f>
        <v>1</v>
      </c>
      <c r="C176" s="219">
        <f>SUM(C170:C175)</f>
        <v>1.0000000000000002</v>
      </c>
    </row>
    <row r="178" spans="1:5" ht="31.5">
      <c r="A178" s="90" t="s">
        <v>289</v>
      </c>
      <c r="B178" s="91" t="s">
        <v>298</v>
      </c>
      <c r="D178" s="90" t="s">
        <v>289</v>
      </c>
      <c r="E178" s="91" t="s">
        <v>299</v>
      </c>
    </row>
    <row r="179" spans="1:5">
      <c r="A179" s="92" t="s">
        <v>300</v>
      </c>
      <c r="B179" s="220">
        <v>0.71630000000000005</v>
      </c>
      <c r="D179" s="94" t="s">
        <v>301</v>
      </c>
      <c r="E179" s="220">
        <v>0.95479999999999998</v>
      </c>
    </row>
    <row r="180" spans="1:5">
      <c r="A180" s="92" t="s">
        <v>302</v>
      </c>
      <c r="B180" s="220">
        <v>0.26429999999999998</v>
      </c>
      <c r="D180" s="94" t="s">
        <v>303</v>
      </c>
      <c r="E180" s="220">
        <v>4.5199999999999997E-2</v>
      </c>
    </row>
    <row r="181" spans="1:5">
      <c r="A181" s="92" t="s">
        <v>304</v>
      </c>
      <c r="B181" s="220">
        <v>1.7399999999999999E-2</v>
      </c>
      <c r="D181" s="94" t="s">
        <v>305</v>
      </c>
      <c r="E181" s="220">
        <v>0</v>
      </c>
    </row>
    <row r="182" spans="1:5">
      <c r="A182" s="92" t="s">
        <v>306</v>
      </c>
      <c r="B182" s="220">
        <v>2E-3</v>
      </c>
      <c r="D182" s="94" t="s">
        <v>307</v>
      </c>
      <c r="E182" s="220">
        <v>0</v>
      </c>
    </row>
    <row r="183" spans="1:5">
      <c r="A183" s="92" t="s">
        <v>308</v>
      </c>
      <c r="B183" s="220">
        <v>0</v>
      </c>
      <c r="D183" s="94" t="s">
        <v>309</v>
      </c>
      <c r="E183" s="220">
        <v>0</v>
      </c>
    </row>
    <row r="184" spans="1:5">
      <c r="A184" s="92" t="s">
        <v>310</v>
      </c>
      <c r="B184" s="220">
        <v>0</v>
      </c>
      <c r="D184" s="94" t="s">
        <v>311</v>
      </c>
      <c r="E184" s="220">
        <v>0</v>
      </c>
    </row>
    <row r="185" spans="1:5">
      <c r="A185" s="93" t="s">
        <v>129</v>
      </c>
      <c r="B185" s="218">
        <f>SUM(B179:B184)</f>
        <v>1</v>
      </c>
      <c r="D185" s="95" t="s">
        <v>129</v>
      </c>
      <c r="E185" s="218">
        <f>SUM(E179:E184)</f>
        <v>1</v>
      </c>
    </row>
    <row r="188" spans="1:5">
      <c r="A188" s="90" t="s">
        <v>289</v>
      </c>
      <c r="B188" s="96" t="s">
        <v>312</v>
      </c>
      <c r="C188" s="96" t="s">
        <v>313</v>
      </c>
      <c r="D188" s="96" t="s">
        <v>314</v>
      </c>
      <c r="E188" s="96" t="s">
        <v>315</v>
      </c>
    </row>
    <row r="189" spans="1:5">
      <c r="A189" s="94" t="s">
        <v>301</v>
      </c>
      <c r="B189" s="215"/>
      <c r="C189" s="215">
        <v>0.70809999999999995</v>
      </c>
      <c r="D189" s="215">
        <v>0.93210000000000004</v>
      </c>
      <c r="E189" s="215"/>
    </row>
    <row r="190" spans="1:5">
      <c r="A190" s="94" t="s">
        <v>303</v>
      </c>
      <c r="B190" s="215"/>
      <c r="C190" s="215">
        <v>0.28510000000000002</v>
      </c>
      <c r="D190" s="215">
        <v>6.5600000000000006E-2</v>
      </c>
      <c r="E190" s="215"/>
    </row>
    <row r="191" spans="1:5">
      <c r="A191" s="94" t="s">
        <v>305</v>
      </c>
      <c r="B191" s="215"/>
      <c r="C191" s="215">
        <v>6.7999999999999996E-3</v>
      </c>
      <c r="D191" s="215">
        <v>2.3E-3</v>
      </c>
      <c r="E191" s="215"/>
    </row>
    <row r="192" spans="1:5">
      <c r="A192" s="94" t="s">
        <v>307</v>
      </c>
      <c r="B192" s="215"/>
      <c r="C192" s="215">
        <v>0</v>
      </c>
      <c r="D192" s="215">
        <v>0</v>
      </c>
      <c r="E192" s="215"/>
    </row>
    <row r="193" spans="1:5">
      <c r="A193" s="94" t="s">
        <v>309</v>
      </c>
      <c r="B193" s="215"/>
      <c r="C193" s="215">
        <v>0</v>
      </c>
      <c r="D193" s="215">
        <v>0</v>
      </c>
      <c r="E193" s="215"/>
    </row>
    <row r="194" spans="1:5">
      <c r="A194" s="94" t="s">
        <v>311</v>
      </c>
      <c r="B194" s="215"/>
      <c r="C194" s="215">
        <v>0</v>
      </c>
      <c r="D194" s="215">
        <v>0</v>
      </c>
      <c r="E194" s="215"/>
    </row>
    <row r="195" spans="1:5">
      <c r="A195" s="95" t="s">
        <v>129</v>
      </c>
      <c r="B195" s="221">
        <f>SUM(B189:B194)</f>
        <v>0</v>
      </c>
      <c r="C195" s="221">
        <f>SUM(C189:C194)</f>
        <v>1</v>
      </c>
      <c r="D195" s="221">
        <f>SUM(D189:D194)</f>
        <v>1</v>
      </c>
      <c r="E195" s="221">
        <f>SUM(E189:E194)</f>
        <v>0</v>
      </c>
    </row>
    <row r="196" spans="1:5" ht="18.75">
      <c r="A196" s="82" t="s">
        <v>316</v>
      </c>
    </row>
    <row r="198" spans="1:5" ht="38.1" customHeight="1">
      <c r="A198" s="251" t="s">
        <v>317</v>
      </c>
      <c r="B198" s="251"/>
      <c r="C198" s="251"/>
      <c r="D198" s="251"/>
      <c r="E198" s="251"/>
    </row>
    <row r="200" spans="1:5">
      <c r="A200" s="97" t="s">
        <v>318</v>
      </c>
      <c r="B200" s="98" t="s">
        <v>2</v>
      </c>
    </row>
    <row r="201" spans="1:5" ht="34.5" customHeight="1">
      <c r="A201" s="90" t="s">
        <v>319</v>
      </c>
      <c r="B201" s="70">
        <v>0.71599999999999997</v>
      </c>
    </row>
    <row r="202" spans="1:5" ht="34.5" customHeight="1">
      <c r="A202" s="90" t="s">
        <v>320</v>
      </c>
      <c r="B202" s="70">
        <v>0.91</v>
      </c>
    </row>
    <row r="203" spans="1:5" ht="34.5" customHeight="1">
      <c r="A203" s="90" t="s">
        <v>321</v>
      </c>
      <c r="B203" s="70">
        <v>0.98899999999999999</v>
      </c>
      <c r="D203" s="270" t="s">
        <v>322</v>
      </c>
      <c r="E203" s="270"/>
    </row>
    <row r="204" spans="1:5" ht="34.5" customHeight="1">
      <c r="A204" s="90" t="s">
        <v>323</v>
      </c>
      <c r="B204" s="70">
        <v>1.0999999999999999E-2</v>
      </c>
      <c r="D204" s="270"/>
      <c r="E204" s="270"/>
    </row>
    <row r="205" spans="1:5" ht="34.5" customHeight="1">
      <c r="A205" s="90" t="s">
        <v>324</v>
      </c>
      <c r="B205" s="70">
        <v>0</v>
      </c>
    </row>
    <row r="206" spans="1:5" ht="34.5" customHeight="1">
      <c r="A206" s="90" t="s">
        <v>325</v>
      </c>
      <c r="B206" s="70">
        <v>0.217</v>
      </c>
    </row>
    <row r="210" spans="1:5" ht="18.75">
      <c r="A210" s="82" t="s">
        <v>326</v>
      </c>
    </row>
    <row r="212" spans="1:5" ht="39.950000000000003" customHeight="1">
      <c r="A212" s="281" t="s">
        <v>327</v>
      </c>
      <c r="B212" s="281"/>
      <c r="C212" s="281"/>
      <c r="D212" s="281"/>
      <c r="E212" s="281"/>
    </row>
    <row r="213" spans="1:5" ht="23.1" customHeight="1">
      <c r="A213" s="280" t="s">
        <v>328</v>
      </c>
      <c r="B213" s="280"/>
      <c r="C213" s="280"/>
      <c r="D213" s="280"/>
      <c r="E213" s="280"/>
    </row>
    <row r="214" spans="1:5" ht="54" customHeight="1">
      <c r="A214" s="280" t="s">
        <v>329</v>
      </c>
      <c r="B214" s="280"/>
      <c r="C214" s="280"/>
      <c r="D214" s="280"/>
      <c r="E214" s="280"/>
    </row>
    <row r="216" spans="1:5">
      <c r="B216" s="33"/>
      <c r="C216" s="33"/>
      <c r="E216" s="279"/>
    </row>
    <row r="217" spans="1:5" ht="63">
      <c r="A217" s="17" t="s">
        <v>289</v>
      </c>
      <c r="B217" s="24" t="s">
        <v>330</v>
      </c>
      <c r="C217" s="24" t="s">
        <v>331</v>
      </c>
      <c r="D217" s="24" t="s">
        <v>332</v>
      </c>
      <c r="E217" s="279"/>
    </row>
    <row r="218" spans="1:5" ht="17.100000000000001" customHeight="1">
      <c r="A218" s="25" t="s">
        <v>333</v>
      </c>
      <c r="B218" s="71"/>
      <c r="C218" s="71"/>
      <c r="D218" s="222">
        <v>0.93640000000000001</v>
      </c>
      <c r="E218" s="279"/>
    </row>
    <row r="219" spans="1:5">
      <c r="A219" s="25" t="s">
        <v>334</v>
      </c>
      <c r="B219" s="71"/>
      <c r="C219" s="71"/>
      <c r="D219" s="222">
        <v>3.4500000000000003E-2</v>
      </c>
      <c r="E219" s="279"/>
    </row>
    <row r="220" spans="1:5">
      <c r="A220" s="25" t="s">
        <v>335</v>
      </c>
      <c r="B220" s="71"/>
      <c r="C220" s="71"/>
      <c r="D220" s="222">
        <v>1.3299999999999999E-2</v>
      </c>
      <c r="E220" s="279"/>
    </row>
    <row r="221" spans="1:5">
      <c r="A221" s="25" t="s">
        <v>336</v>
      </c>
      <c r="B221" s="71"/>
      <c r="C221" s="71"/>
      <c r="D221" s="222">
        <v>8.2000000000000007E-3</v>
      </c>
      <c r="E221" s="279"/>
    </row>
    <row r="222" spans="1:5">
      <c r="A222" s="25" t="s">
        <v>337</v>
      </c>
      <c r="B222" s="71"/>
      <c r="C222" s="71"/>
      <c r="D222" s="222">
        <v>4.4000000000000003E-3</v>
      </c>
      <c r="E222" s="279"/>
    </row>
    <row r="223" spans="1:5">
      <c r="A223" s="25" t="s">
        <v>338</v>
      </c>
      <c r="B223" s="71"/>
      <c r="C223" s="71"/>
      <c r="D223" s="222">
        <v>2.8999999999999998E-3</v>
      </c>
      <c r="E223" s="279"/>
    </row>
    <row r="224" spans="1:5">
      <c r="A224" s="25" t="s">
        <v>339</v>
      </c>
      <c r="B224" s="71"/>
      <c r="C224" s="71"/>
      <c r="D224" s="222">
        <v>2.9999999999999997E-4</v>
      </c>
      <c r="E224" s="279"/>
    </row>
    <row r="225" spans="1:5">
      <c r="A225" s="25" t="s">
        <v>340</v>
      </c>
      <c r="B225" s="71"/>
      <c r="C225" s="71"/>
      <c r="D225" s="222">
        <v>0</v>
      </c>
      <c r="E225" s="279"/>
    </row>
    <row r="226" spans="1:5">
      <c r="A226" s="25" t="s">
        <v>341</v>
      </c>
      <c r="B226" s="71"/>
      <c r="C226" s="71"/>
      <c r="D226" s="222">
        <v>0</v>
      </c>
      <c r="E226" s="279"/>
    </row>
    <row r="227" spans="1:5">
      <c r="A227" s="99" t="s">
        <v>129</v>
      </c>
      <c r="B227" s="100">
        <f>SUM(B218:B226)</f>
        <v>0</v>
      </c>
      <c r="C227" s="100">
        <f>SUM(C218:C226)</f>
        <v>0</v>
      </c>
      <c r="D227" s="223">
        <f>SUM(D218:D226)</f>
        <v>0.99999999999999989</v>
      </c>
      <c r="E227" s="279"/>
    </row>
    <row r="229" spans="1:5" ht="15.95" customHeight="1">
      <c r="A229" s="272" t="s">
        <v>342</v>
      </c>
      <c r="B229" s="272"/>
      <c r="C229" s="272"/>
      <c r="D229" s="272"/>
      <c r="E229" s="101"/>
    </row>
    <row r="230" spans="1:5">
      <c r="A230" s="272"/>
      <c r="B230" s="272"/>
      <c r="C230" s="272"/>
      <c r="D230" s="272"/>
      <c r="E230" s="101"/>
    </row>
    <row r="231" spans="1:5">
      <c r="B231" s="101"/>
      <c r="C231" s="101"/>
      <c r="D231" s="101"/>
      <c r="E231" s="101"/>
    </row>
    <row r="235" spans="1:5" ht="18.75">
      <c r="A235" s="82" t="s">
        <v>343</v>
      </c>
    </row>
    <row r="237" spans="1:5">
      <c r="A237" s="27" t="s">
        <v>344</v>
      </c>
      <c r="D237" s="224">
        <v>4.45</v>
      </c>
    </row>
    <row r="238" spans="1:5">
      <c r="A238" s="27"/>
      <c r="D238" s="17"/>
    </row>
    <row r="239" spans="1:5">
      <c r="A239" s="34" t="s">
        <v>345</v>
      </c>
      <c r="D239" s="217">
        <v>0.95399999999999996</v>
      </c>
    </row>
    <row r="241" spans="1:2" ht="18.75">
      <c r="A241" s="82"/>
    </row>
    <row r="246" spans="1:2" ht="18.75">
      <c r="A246" s="82" t="s">
        <v>346</v>
      </c>
    </row>
    <row r="248" spans="1:2">
      <c r="A248" t="s">
        <v>347</v>
      </c>
      <c r="B248" s="31" t="s">
        <v>4</v>
      </c>
    </row>
    <row r="249" spans="1:2" ht="31.5">
      <c r="A249" s="101" t="s">
        <v>348</v>
      </c>
    </row>
    <row r="251" spans="1:2">
      <c r="A251" s="102" t="s">
        <v>349</v>
      </c>
      <c r="B251" s="35">
        <v>75</v>
      </c>
    </row>
    <row r="253" spans="1:2">
      <c r="A253" s="102" t="s">
        <v>350</v>
      </c>
      <c r="B253" s="31" t="s">
        <v>4</v>
      </c>
    </row>
    <row r="255" spans="1:2" ht="32.1" customHeight="1">
      <c r="A255" s="103" t="s">
        <v>351</v>
      </c>
      <c r="B255" s="29" t="s">
        <v>10</v>
      </c>
    </row>
    <row r="257" spans="1:2" ht="31.5">
      <c r="A257" s="104" t="s">
        <v>352</v>
      </c>
      <c r="B257" s="29" t="s">
        <v>4</v>
      </c>
    </row>
    <row r="260" spans="1:2" ht="18.75">
      <c r="A260" s="82" t="s">
        <v>353</v>
      </c>
    </row>
    <row r="262" spans="1:2">
      <c r="A262" t="s">
        <v>354</v>
      </c>
      <c r="B262" s="31" t="s">
        <v>12</v>
      </c>
    </row>
    <row r="264" spans="1:2">
      <c r="A264" t="s">
        <v>355</v>
      </c>
    </row>
    <row r="265" spans="1:2">
      <c r="A265" s="10" t="s">
        <v>356</v>
      </c>
    </row>
    <row r="267" spans="1:2">
      <c r="A267" s="30" t="s">
        <v>357</v>
      </c>
      <c r="B267" s="195"/>
    </row>
    <row r="268" spans="1:2">
      <c r="A268" s="30" t="s">
        <v>358</v>
      </c>
      <c r="B268" s="195"/>
    </row>
    <row r="271" spans="1:2" ht="18.75">
      <c r="A271" s="82" t="s">
        <v>359</v>
      </c>
    </row>
    <row r="273" spans="1:4">
      <c r="A273" t="s">
        <v>360</v>
      </c>
      <c r="B273" s="31" t="s">
        <v>4</v>
      </c>
    </row>
    <row r="275" spans="1:4" ht="18.75">
      <c r="A275" s="82" t="s">
        <v>361</v>
      </c>
    </row>
    <row r="277" spans="1:4">
      <c r="A277" t="s">
        <v>362</v>
      </c>
      <c r="C277" s="29" t="s">
        <v>12</v>
      </c>
    </row>
    <row r="279" spans="1:4">
      <c r="A279" t="s">
        <v>363</v>
      </c>
      <c r="C279" s="52"/>
    </row>
    <row r="281" spans="1:4">
      <c r="A281" t="s">
        <v>364</v>
      </c>
      <c r="D281" s="52" t="s">
        <v>970</v>
      </c>
    </row>
    <row r="283" spans="1:4" ht="18.75">
      <c r="A283" s="82" t="s">
        <v>365</v>
      </c>
    </row>
    <row r="285" spans="1:4">
      <c r="A285" t="s">
        <v>366</v>
      </c>
    </row>
    <row r="287" spans="1:4" ht="31.5">
      <c r="A287" s="73" t="s">
        <v>19</v>
      </c>
    </row>
    <row r="289" spans="1:4" ht="33.950000000000003" customHeight="1">
      <c r="A289" s="273" t="s">
        <v>367</v>
      </c>
      <c r="B289" s="273"/>
      <c r="C289" s="274"/>
      <c r="D289" s="37"/>
    </row>
    <row r="290" spans="1:4">
      <c r="A290" s="275" t="s">
        <v>368</v>
      </c>
      <c r="B290" s="275"/>
      <c r="C290" s="276"/>
      <c r="D290" s="52"/>
    </row>
    <row r="291" spans="1:4">
      <c r="B291" s="16"/>
    </row>
    <row r="292" spans="1:4">
      <c r="A292" t="s">
        <v>369</v>
      </c>
      <c r="B292" s="16"/>
    </row>
    <row r="293" spans="1:4">
      <c r="B293" s="16"/>
    </row>
    <row r="294" spans="1:4" ht="141" customHeight="1">
      <c r="A294" s="15"/>
      <c r="B294" s="16"/>
    </row>
    <row r="295" spans="1:4">
      <c r="B295" s="16"/>
    </row>
    <row r="296" spans="1:4">
      <c r="B296" s="16"/>
    </row>
    <row r="297" spans="1:4">
      <c r="B297" s="16"/>
    </row>
    <row r="298" spans="1:4">
      <c r="B298" s="16"/>
    </row>
    <row r="299" spans="1:4">
      <c r="A299" t="s">
        <v>370</v>
      </c>
      <c r="B299" s="195">
        <v>45413</v>
      </c>
    </row>
    <row r="300" spans="1:4">
      <c r="B300" s="16"/>
    </row>
    <row r="301" spans="1:4">
      <c r="A301" t="s">
        <v>371</v>
      </c>
      <c r="B301" s="36">
        <v>50</v>
      </c>
    </row>
    <row r="302" spans="1:4">
      <c r="B302" s="16"/>
    </row>
    <row r="303" spans="1:4">
      <c r="A303" t="s">
        <v>372</v>
      </c>
      <c r="B303" s="31" t="s">
        <v>925</v>
      </c>
    </row>
    <row r="306" spans="1:3" ht="18.75">
      <c r="A306" s="82" t="s">
        <v>373</v>
      </c>
    </row>
    <row r="308" spans="1:3">
      <c r="A308" t="s">
        <v>374</v>
      </c>
      <c r="C308" s="31" t="s">
        <v>4</v>
      </c>
    </row>
    <row r="310" spans="1:3">
      <c r="A310" t="s">
        <v>375</v>
      </c>
      <c r="B310" s="14"/>
    </row>
    <row r="311" spans="1:3">
      <c r="B311" s="14"/>
    </row>
    <row r="312" spans="1:3">
      <c r="A312" s="160" t="s">
        <v>969</v>
      </c>
    </row>
    <row r="313" spans="1:3">
      <c r="A313" s="14"/>
    </row>
    <row r="314" spans="1:3" ht="18.75">
      <c r="A314" s="82" t="s">
        <v>376</v>
      </c>
    </row>
    <row r="316" spans="1:3" ht="32.1" customHeight="1">
      <c r="A316" s="226" t="s">
        <v>377</v>
      </c>
      <c r="B316" s="226"/>
      <c r="C316" s="29" t="s">
        <v>12</v>
      </c>
    </row>
    <row r="319" spans="1:3" ht="18.75">
      <c r="A319" s="105" t="s">
        <v>378</v>
      </c>
    </row>
    <row r="321" spans="1:3" ht="18.75">
      <c r="A321" s="82" t="s">
        <v>379</v>
      </c>
    </row>
    <row r="323" spans="1:3" ht="15.95" customHeight="1">
      <c r="A323" s="251" t="s">
        <v>380</v>
      </c>
      <c r="B323" s="251"/>
    </row>
    <row r="324" spans="1:3">
      <c r="A324" s="251"/>
      <c r="B324" s="251"/>
      <c r="C324" s="29" t="s">
        <v>12</v>
      </c>
    </row>
    <row r="325" spans="1:3">
      <c r="A325" s="251"/>
      <c r="B325" s="251"/>
    </row>
    <row r="326" spans="1:3">
      <c r="A326" s="251"/>
      <c r="B326" s="251"/>
    </row>
    <row r="328" spans="1:3">
      <c r="A328" s="106" t="s">
        <v>381</v>
      </c>
    </row>
    <row r="329" spans="1:3">
      <c r="A329" s="30" t="s">
        <v>382</v>
      </c>
      <c r="B329" s="195"/>
    </row>
    <row r="330" spans="1:3">
      <c r="A330" s="30" t="s">
        <v>383</v>
      </c>
      <c r="B330" s="195"/>
    </row>
    <row r="331" spans="1:3">
      <c r="A331" s="30"/>
      <c r="B331" s="163"/>
    </row>
    <row r="332" spans="1:3">
      <c r="A332" s="30" t="s">
        <v>384</v>
      </c>
      <c r="B332" s="195"/>
    </row>
    <row r="333" spans="1:3">
      <c r="A333" s="30" t="s">
        <v>385</v>
      </c>
      <c r="B333" s="195"/>
    </row>
    <row r="335" spans="1:3">
      <c r="A335" s="106" t="s">
        <v>393</v>
      </c>
    </row>
    <row r="336" spans="1:3">
      <c r="A336" s="30" t="s">
        <v>929</v>
      </c>
      <c r="B336" s="68"/>
    </row>
    <row r="337" spans="1:5">
      <c r="A337" s="30" t="s">
        <v>930</v>
      </c>
      <c r="B337" s="68"/>
    </row>
    <row r="338" spans="1:5">
      <c r="A338" s="30"/>
      <c r="B338" s="197"/>
    </row>
    <row r="339" spans="1:5" ht="15.95" customHeight="1">
      <c r="A339" s="30" t="s">
        <v>386</v>
      </c>
      <c r="B339" s="7"/>
      <c r="C339" s="7"/>
      <c r="D339" s="7"/>
      <c r="E339" s="7"/>
    </row>
    <row r="340" spans="1:5" ht="68.099999999999994" customHeight="1">
      <c r="A340" s="15"/>
      <c r="B340" s="7"/>
      <c r="C340" s="7"/>
      <c r="D340" s="7"/>
      <c r="E340" s="7"/>
    </row>
    <row r="341" spans="1:5" ht="30.95" customHeight="1">
      <c r="A341" s="14"/>
      <c r="B341" s="7"/>
      <c r="C341" s="7"/>
      <c r="D341" s="7"/>
      <c r="E341" s="7"/>
    </row>
    <row r="342" spans="1:5" ht="18.75">
      <c r="A342" s="82" t="s">
        <v>387</v>
      </c>
    </row>
    <row r="344" spans="1:5">
      <c r="A344" s="226" t="s">
        <v>388</v>
      </c>
      <c r="B344" s="226"/>
    </row>
    <row r="345" spans="1:5">
      <c r="A345" s="226"/>
      <c r="B345" s="226"/>
      <c r="C345" s="31" t="s">
        <v>4</v>
      </c>
    </row>
    <row r="346" spans="1:5">
      <c r="A346" s="226"/>
      <c r="B346" s="226"/>
    </row>
    <row r="348" spans="1:5">
      <c r="A348" s="107" t="s">
        <v>389</v>
      </c>
    </row>
    <row r="349" spans="1:5">
      <c r="A349" s="108" t="s">
        <v>390</v>
      </c>
      <c r="B349" s="195">
        <v>45597</v>
      </c>
    </row>
    <row r="350" spans="1:5">
      <c r="A350" s="108" t="s">
        <v>391</v>
      </c>
      <c r="B350" s="195" t="s">
        <v>971</v>
      </c>
    </row>
    <row r="352" spans="1:5">
      <c r="A352" s="226" t="s">
        <v>392</v>
      </c>
    </row>
    <row r="353" spans="1:5">
      <c r="A353" s="226"/>
      <c r="B353" s="31" t="s">
        <v>12</v>
      </c>
    </row>
    <row r="355" spans="1:5">
      <c r="A355" s="106" t="s">
        <v>393</v>
      </c>
    </row>
    <row r="356" spans="1:5">
      <c r="A356" s="30" t="s">
        <v>926</v>
      </c>
      <c r="B356" s="68"/>
    </row>
    <row r="357" spans="1:5">
      <c r="A357" s="30" t="s">
        <v>927</v>
      </c>
      <c r="B357" s="68"/>
    </row>
    <row r="358" spans="1:5">
      <c r="A358" s="30" t="s">
        <v>928</v>
      </c>
      <c r="B358" s="161"/>
    </row>
    <row r="365" spans="1:5" ht="18.75">
      <c r="A365" s="225" t="s">
        <v>394</v>
      </c>
      <c r="B365" s="225"/>
      <c r="C365" s="225"/>
      <c r="D365" s="225"/>
      <c r="E365" s="225"/>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9">
    <dataValidation type="whole" allowBlank="1" showInputMessage="1" showErrorMessage="1" sqref="B20:D22">
      <formula1>0</formula1>
      <formula2>100000000000</formula2>
    </dataValidation>
    <dataValidation type="whole" allowBlank="1" showInputMessage="1" showErrorMessage="1" sqref="B32:B34">
      <formula1>0</formula1>
      <formula2>10000000000</formula2>
    </dataValidation>
    <dataValidation type="decimal" allowBlank="1" showInputMessage="1" showErrorMessage="1" sqref="B59:C70">
      <formula1>0</formula1>
      <formula2>1000000</formula2>
    </dataValidation>
    <dataValidation type="whole" allowBlank="1" showInputMessage="1" showErrorMessage="1" errorTitle="Invalid Score Range" error="Score must be between 400 - 1600. " sqref="B159:D159">
      <formula1>400</formula1>
      <formula2>1600</formula2>
    </dataValidation>
    <dataValidation type="whole" allowBlank="1" showInputMessage="1" showErrorMessage="1" errorTitle="Invalid Score Range" error="Score must be between 200 - 800. " sqref="B160:D161">
      <formula1>200</formula1>
      <formula2>800</formula2>
    </dataValidation>
    <dataValidation type="whole" allowBlank="1" showInputMessage="1" showErrorMessage="1" errorTitle="Invalid Score Range" error="Score must be between 0 - 36. " sqref="B162:D167">
      <formula1>0</formula1>
      <formula2>36</formula2>
    </dataValidation>
    <dataValidation type="whole" allowBlank="1" showInputMessage="1" showErrorMessage="1" sqref="D289">
      <formula1>0</formula1>
      <formula2>50</formula2>
    </dataValidation>
    <dataValidation type="custom" allowBlank="1" showInputMessage="1" showErrorMessage="1" errorTitle="Incorrect Format" error="Cell must contain numeric value (percentage). " sqref="B189:E194">
      <formula1>ISNUMBER(B189:E194)</formula1>
    </dataValidation>
    <dataValidation type="list" allowBlank="1" showInputMessage="1" showErrorMessage="1" sqref="B353 C345 B36:B38 D115 B125 B248 B253 B257 B262 B273 C277 C308 B28 C324 C316 B303 A287 B255 A119 A121 A123 B91:B96 B98:B109 A80 A53 A45:A48">
      <formula1>#REF!</formula1>
    </dataValidation>
  </dataValidations>
  <pageMargins left="0.7" right="0.7" top="0.75" bottom="0.75" header="0.3" footer="0.3"/>
  <pageSetup scale="66" orientation="portrait" r:id="rId1"/>
  <headerFooter>
    <oddHeader xml:space="preserve">&amp;C 
</oddHeader>
    <oddFooter xml:space="preserve">&amp;C       </oddFooter>
  </headerFooter>
  <rowBreaks count="9" manualBreakCount="9">
    <brk id="78" max="5" man="1"/>
    <brk id="109" max="16383" man="1"/>
    <brk id="143" max="16383" man="1"/>
    <brk id="195" max="16383" man="1"/>
    <brk id="216" max="16383" man="1"/>
    <brk id="245" max="16383" man="1"/>
    <brk id="282"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137"/>
  <sheetViews>
    <sheetView showGridLines="0" showRowColHeaders="0" showRuler="0" zoomScale="125" zoomScaleNormal="125" zoomScaleSheetLayoutView="125" zoomScalePageLayoutView="110" workbookViewId="0">
      <selection activeCell="F132" sqref="F132"/>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33" t="s">
        <v>932</v>
      </c>
      <c r="B1" s="233"/>
      <c r="C1" s="233"/>
      <c r="D1" s="233"/>
      <c r="E1" s="233"/>
      <c r="F1" s="233"/>
      <c r="G1" s="233"/>
      <c r="H1" s="5"/>
    </row>
    <row r="3" spans="1:9" ht="18">
      <c r="A3" s="5" t="s">
        <v>395</v>
      </c>
    </row>
    <row r="4" spans="1:9" ht="15.95" customHeight="1">
      <c r="F4" s="283" t="s">
        <v>396</v>
      </c>
      <c r="G4" s="283"/>
      <c r="H4" s="110"/>
    </row>
    <row r="5" spans="1:9" ht="23.25">
      <c r="A5" t="s">
        <v>397</v>
      </c>
      <c r="E5" s="29" t="s">
        <v>4</v>
      </c>
      <c r="F5" s="283"/>
      <c r="G5" s="283"/>
      <c r="H5" s="110"/>
      <c r="I5" s="111"/>
    </row>
    <row r="7" spans="1:9" ht="39.950000000000003" customHeight="1">
      <c r="A7" s="226" t="s">
        <v>398</v>
      </c>
      <c r="B7" s="226"/>
      <c r="C7" s="226"/>
      <c r="D7" s="226"/>
      <c r="E7" s="226"/>
      <c r="F7" s="226"/>
      <c r="G7" s="29" t="s">
        <v>4</v>
      </c>
      <c r="I7" s="7"/>
    </row>
    <row r="8" spans="1:9">
      <c r="A8" s="7"/>
      <c r="B8" s="7"/>
      <c r="C8" s="7"/>
      <c r="D8" s="7"/>
      <c r="E8" s="7"/>
      <c r="F8" s="7"/>
      <c r="G8" s="7"/>
      <c r="H8" s="7"/>
      <c r="I8" s="7"/>
    </row>
    <row r="9" spans="1:9" ht="18">
      <c r="A9" s="5" t="s">
        <v>399</v>
      </c>
    </row>
    <row r="11" spans="1:9" ht="39" customHeight="1">
      <c r="A11" s="226" t="s">
        <v>400</v>
      </c>
      <c r="B11" s="226"/>
      <c r="C11" s="226"/>
      <c r="D11" s="226"/>
      <c r="E11" s="226"/>
      <c r="F11" s="226"/>
      <c r="G11" s="226"/>
      <c r="H11" s="7"/>
      <c r="I11" s="7"/>
    </row>
    <row r="12" spans="1:9" ht="39" customHeight="1">
      <c r="A12" s="14"/>
      <c r="B12" s="14"/>
      <c r="C12" s="23" t="s">
        <v>401</v>
      </c>
      <c r="D12" s="23" t="s">
        <v>402</v>
      </c>
      <c r="E12" s="23" t="s">
        <v>403</v>
      </c>
      <c r="F12" s="14"/>
      <c r="G12" s="14"/>
      <c r="H12" s="14"/>
      <c r="I12" s="14"/>
    </row>
    <row r="13" spans="1:9">
      <c r="B13" s="30" t="s">
        <v>84</v>
      </c>
      <c r="C13" s="29">
        <v>3189</v>
      </c>
      <c r="D13" s="29">
        <v>1726</v>
      </c>
      <c r="E13" s="29">
        <v>1105</v>
      </c>
    </row>
    <row r="14" spans="1:9">
      <c r="B14" s="30" t="s">
        <v>85</v>
      </c>
      <c r="C14" s="29">
        <v>2905</v>
      </c>
      <c r="D14" s="29">
        <v>1653</v>
      </c>
      <c r="E14" s="29">
        <v>1023</v>
      </c>
    </row>
    <row r="15" spans="1:9">
      <c r="B15" s="30" t="s">
        <v>86</v>
      </c>
      <c r="C15" s="29">
        <v>0</v>
      </c>
      <c r="D15" s="29">
        <v>0</v>
      </c>
      <c r="E15" s="29">
        <v>0</v>
      </c>
    </row>
    <row r="16" spans="1:9">
      <c r="B16" s="30" t="s">
        <v>129</v>
      </c>
      <c r="C16" s="112">
        <f>SUM(C13:C15)</f>
        <v>6094</v>
      </c>
      <c r="D16" s="112">
        <f>SUM(D13:D15)</f>
        <v>3379</v>
      </c>
      <c r="E16" s="112">
        <f>SUM(E13:E15)</f>
        <v>2128</v>
      </c>
    </row>
    <row r="19" spans="1:7" ht="18">
      <c r="A19" s="5" t="s">
        <v>404</v>
      </c>
    </row>
    <row r="21" spans="1:7">
      <c r="A21" t="s">
        <v>405</v>
      </c>
    </row>
    <row r="29" spans="1:7" ht="18">
      <c r="A29" s="5" t="s">
        <v>406</v>
      </c>
    </row>
    <row r="31" spans="1:7" ht="35.1" customHeight="1">
      <c r="A31" s="226" t="s">
        <v>407</v>
      </c>
      <c r="B31" s="226"/>
      <c r="C31" s="226"/>
      <c r="D31" s="226"/>
      <c r="E31" s="226"/>
      <c r="F31" s="226"/>
      <c r="G31" s="29" t="s">
        <v>4</v>
      </c>
    </row>
    <row r="33" spans="1:8">
      <c r="A33" t="s">
        <v>408</v>
      </c>
      <c r="G33" s="17"/>
      <c r="H33" s="17"/>
    </row>
    <row r="34" spans="1:8" ht="24" customHeight="1">
      <c r="B34" s="48" t="s">
        <v>409</v>
      </c>
      <c r="C34" s="109">
        <v>12</v>
      </c>
      <c r="E34" s="47" t="s">
        <v>410</v>
      </c>
      <c r="F34" s="29" t="s">
        <v>15</v>
      </c>
      <c r="G34" s="24"/>
    </row>
    <row r="36" spans="1:8" ht="18">
      <c r="A36" s="5" t="s">
        <v>411</v>
      </c>
    </row>
    <row r="38" spans="1:8">
      <c r="A38" t="s">
        <v>412</v>
      </c>
    </row>
    <row r="39" spans="1:8">
      <c r="B39" s="10" t="s">
        <v>413</v>
      </c>
    </row>
    <row r="41" spans="1:8">
      <c r="A41" s="287" t="s">
        <v>414</v>
      </c>
      <c r="B41" s="287"/>
      <c r="C41" s="287"/>
      <c r="D41" s="287"/>
      <c r="F41" s="29" t="s">
        <v>20</v>
      </c>
    </row>
    <row r="42" spans="1:8">
      <c r="A42" s="287" t="s">
        <v>415</v>
      </c>
      <c r="B42" s="287"/>
      <c r="C42" s="287"/>
      <c r="D42" s="287"/>
      <c r="F42" s="29" t="s">
        <v>931</v>
      </c>
    </row>
    <row r="43" spans="1:8">
      <c r="A43" s="287" t="s">
        <v>416</v>
      </c>
      <c r="B43" s="287"/>
      <c r="C43" s="287"/>
      <c r="D43" s="287"/>
      <c r="F43" s="29" t="s">
        <v>931</v>
      </c>
    </row>
    <row r="44" spans="1:8">
      <c r="A44" s="287" t="s">
        <v>239</v>
      </c>
      <c r="B44" s="287"/>
      <c r="C44" s="287"/>
      <c r="D44" s="287"/>
      <c r="F44" s="29" t="s">
        <v>23</v>
      </c>
    </row>
    <row r="45" spans="1:8">
      <c r="A45" s="287" t="s">
        <v>417</v>
      </c>
      <c r="B45" s="287"/>
      <c r="C45" s="287"/>
      <c r="D45" s="287"/>
      <c r="F45" s="29" t="s">
        <v>23</v>
      </c>
    </row>
    <row r="46" spans="1:8">
      <c r="A46" s="287" t="s">
        <v>418</v>
      </c>
      <c r="B46" s="287"/>
      <c r="C46" s="287"/>
      <c r="D46" s="287"/>
      <c r="F46" s="29" t="s">
        <v>23</v>
      </c>
    </row>
    <row r="49" spans="1:8" ht="18">
      <c r="A49" s="5" t="s">
        <v>419</v>
      </c>
    </row>
    <row r="50" spans="1:8">
      <c r="A50" t="s">
        <v>420</v>
      </c>
    </row>
    <row r="52" spans="1:8">
      <c r="B52" s="287" t="s">
        <v>421</v>
      </c>
      <c r="C52" s="287"/>
      <c r="D52" s="287"/>
      <c r="E52" s="109" t="s">
        <v>958</v>
      </c>
    </row>
    <row r="54" spans="1:8" ht="18">
      <c r="A54" s="5" t="s">
        <v>422</v>
      </c>
    </row>
    <row r="55" spans="1:8">
      <c r="A55" t="s">
        <v>423</v>
      </c>
    </row>
    <row r="57" spans="1:8">
      <c r="B57" s="287" t="s">
        <v>421</v>
      </c>
      <c r="C57" s="287"/>
      <c r="D57" s="287"/>
      <c r="E57" s="284" t="s">
        <v>959</v>
      </c>
      <c r="F57" s="227"/>
    </row>
    <row r="58" spans="1:8" ht="18">
      <c r="A58" s="5" t="s">
        <v>424</v>
      </c>
    </row>
    <row r="59" spans="1:8" ht="114.95" customHeight="1">
      <c r="F59" s="124"/>
    </row>
    <row r="61" spans="1:8" ht="18">
      <c r="A61" s="5" t="s">
        <v>425</v>
      </c>
    </row>
    <row r="62" spans="1:8" ht="24" customHeight="1">
      <c r="A62" s="226" t="s">
        <v>426</v>
      </c>
      <c r="B62" s="226"/>
      <c r="C62" s="226"/>
      <c r="D62" s="226"/>
      <c r="E62" s="226"/>
      <c r="F62" s="226"/>
      <c r="G62" s="7"/>
      <c r="H62" s="7"/>
    </row>
    <row r="63" spans="1:8" ht="24" customHeight="1">
      <c r="A63" s="226"/>
      <c r="B63" s="226"/>
      <c r="C63" s="226"/>
      <c r="D63" s="226"/>
      <c r="E63" s="226"/>
      <c r="F63" s="226"/>
      <c r="G63" s="7"/>
      <c r="H63" s="7"/>
    </row>
    <row r="65" spans="1:6" ht="31.5">
      <c r="B65" s="23" t="s">
        <v>358</v>
      </c>
      <c r="C65" s="23" t="s">
        <v>427</v>
      </c>
      <c r="D65" s="23" t="s">
        <v>428</v>
      </c>
      <c r="E65" s="23" t="s">
        <v>429</v>
      </c>
      <c r="F65" s="23" t="s">
        <v>430</v>
      </c>
    </row>
    <row r="66" spans="1:6" ht="31.5">
      <c r="A66" s="22" t="s">
        <v>431</v>
      </c>
      <c r="B66" s="195">
        <v>45352</v>
      </c>
      <c r="C66" s="195">
        <v>45444</v>
      </c>
      <c r="D66" s="216" t="s">
        <v>961</v>
      </c>
      <c r="E66" s="216" t="s">
        <v>960</v>
      </c>
    </row>
    <row r="67" spans="1:6">
      <c r="A67" s="22" t="s">
        <v>432</v>
      </c>
      <c r="B67" s="195"/>
      <c r="C67" s="195"/>
      <c r="D67" s="195"/>
      <c r="E67" s="195"/>
    </row>
    <row r="68" spans="1:6" ht="31.5">
      <c r="A68" s="22" t="s">
        <v>433</v>
      </c>
      <c r="B68" s="195">
        <v>45505</v>
      </c>
      <c r="C68" s="195">
        <v>45611</v>
      </c>
      <c r="D68" s="216" t="s">
        <v>962</v>
      </c>
      <c r="E68" s="216" t="s">
        <v>960</v>
      </c>
    </row>
    <row r="69" spans="1:6">
      <c r="A69" s="22" t="s">
        <v>434</v>
      </c>
      <c r="B69" s="195"/>
      <c r="C69" s="195"/>
      <c r="D69" s="195"/>
      <c r="E69" s="195"/>
    </row>
    <row r="75" spans="1:6" ht="18">
      <c r="A75" s="5" t="s">
        <v>435</v>
      </c>
    </row>
    <row r="77" spans="1:6" ht="39.950000000000003" customHeight="1">
      <c r="A77" s="226" t="s">
        <v>436</v>
      </c>
      <c r="B77" s="226"/>
      <c r="C77" s="226"/>
      <c r="D77" s="226"/>
      <c r="E77" s="42" t="s">
        <v>12</v>
      </c>
    </row>
    <row r="78" spans="1:6" ht="18">
      <c r="A78" s="5" t="s">
        <v>437</v>
      </c>
    </row>
    <row r="79" spans="1:6">
      <c r="A79" t="s">
        <v>438</v>
      </c>
    </row>
    <row r="80" spans="1:6" ht="66" customHeight="1">
      <c r="F80" s="15" t="s">
        <v>963</v>
      </c>
    </row>
    <row r="81" spans="1:6" ht="18">
      <c r="A81" s="5" t="s">
        <v>439</v>
      </c>
    </row>
    <row r="82" spans="1:6">
      <c r="A82" t="s">
        <v>440</v>
      </c>
    </row>
    <row r="84" spans="1:6">
      <c r="B84" t="s">
        <v>441</v>
      </c>
      <c r="C84" s="285" t="s">
        <v>964</v>
      </c>
      <c r="D84" s="286"/>
      <c r="E84" s="286"/>
      <c r="F84" s="227"/>
    </row>
    <row r="86" spans="1:6" ht="18">
      <c r="A86" s="5" t="s">
        <v>442</v>
      </c>
    </row>
    <row r="87" spans="1:6">
      <c r="A87" t="s">
        <v>443</v>
      </c>
    </row>
    <row r="89" spans="1:6">
      <c r="A89" t="s">
        <v>444</v>
      </c>
      <c r="B89" s="109">
        <v>60</v>
      </c>
      <c r="C89" t="s">
        <v>445</v>
      </c>
      <c r="D89" s="29" t="s">
        <v>15</v>
      </c>
    </row>
    <row r="91" spans="1:6" ht="18">
      <c r="A91" s="5" t="s">
        <v>446</v>
      </c>
    </row>
    <row r="92" spans="1:6">
      <c r="A92" t="s">
        <v>447</v>
      </c>
    </row>
    <row r="94" spans="1:6">
      <c r="A94" t="s">
        <v>444</v>
      </c>
      <c r="B94" s="109">
        <v>90</v>
      </c>
      <c r="C94" t="s">
        <v>445</v>
      </c>
      <c r="D94" s="29" t="s">
        <v>15</v>
      </c>
    </row>
    <row r="96" spans="1:6" ht="18">
      <c r="A96" s="5" t="s">
        <v>448</v>
      </c>
    </row>
    <row r="97" spans="1:6">
      <c r="A97" t="s">
        <v>449</v>
      </c>
    </row>
    <row r="99" spans="1:6">
      <c r="A99" t="s">
        <v>444</v>
      </c>
      <c r="B99" s="109" t="s">
        <v>965</v>
      </c>
    </row>
    <row r="101" spans="1:6" ht="18">
      <c r="A101" s="5" t="s">
        <v>450</v>
      </c>
    </row>
    <row r="102" spans="1:6">
      <c r="A102" t="s">
        <v>451</v>
      </c>
    </row>
    <row r="104" spans="1:6">
      <c r="A104" t="s">
        <v>444</v>
      </c>
      <c r="B104" s="109">
        <v>30</v>
      </c>
    </row>
    <row r="105" spans="1:6">
      <c r="F105" s="14"/>
    </row>
    <row r="106" spans="1:6">
      <c r="F106" s="14"/>
    </row>
    <row r="107" spans="1:6" ht="18">
      <c r="A107" s="5" t="s">
        <v>452</v>
      </c>
      <c r="F107" s="14"/>
    </row>
    <row r="108" spans="1:6">
      <c r="A108" t="s">
        <v>453</v>
      </c>
      <c r="F108" s="14"/>
    </row>
    <row r="109" spans="1:6" ht="78" customHeight="1">
      <c r="F109" s="15"/>
    </row>
    <row r="110" spans="1:6" ht="18">
      <c r="A110" s="5" t="s">
        <v>454</v>
      </c>
    </row>
    <row r="111" spans="1:6">
      <c r="A111" t="s">
        <v>455</v>
      </c>
    </row>
    <row r="116" spans="1:7" ht="18.75">
      <c r="F116" s="45"/>
    </row>
    <row r="117" spans="1:7" ht="18">
      <c r="A117" s="5" t="s">
        <v>456</v>
      </c>
    </row>
    <row r="118" spans="1:7">
      <c r="A118" s="226" t="s">
        <v>457</v>
      </c>
      <c r="B118" s="226"/>
      <c r="C118" s="226"/>
      <c r="D118" s="226"/>
      <c r="E118" s="226"/>
      <c r="F118" s="226"/>
      <c r="G118" s="226"/>
    </row>
    <row r="119" spans="1:7" ht="20.100000000000001" customHeight="1">
      <c r="A119" s="226"/>
      <c r="B119" s="226"/>
      <c r="C119" s="226"/>
      <c r="D119" s="226"/>
      <c r="E119" s="226"/>
      <c r="F119" s="226"/>
      <c r="G119" s="226"/>
    </row>
    <row r="120" spans="1:7">
      <c r="B120" s="30" t="s">
        <v>444</v>
      </c>
      <c r="C120" s="109"/>
      <c r="D120" s="30" t="s">
        <v>445</v>
      </c>
      <c r="E120" s="29"/>
    </row>
    <row r="122" spans="1:7" ht="18">
      <c r="A122" s="5" t="s">
        <v>458</v>
      </c>
    </row>
    <row r="123" spans="1:7">
      <c r="A123" s="226" t="s">
        <v>459</v>
      </c>
      <c r="B123" s="226"/>
      <c r="C123" s="226"/>
      <c r="D123" s="226"/>
      <c r="E123" s="226"/>
      <c r="F123" s="226"/>
      <c r="G123" s="226"/>
    </row>
    <row r="124" spans="1:7" ht="35.1" customHeight="1">
      <c r="A124" s="226"/>
      <c r="B124" s="226"/>
      <c r="C124" s="226"/>
      <c r="D124" s="226"/>
      <c r="E124" s="226"/>
      <c r="F124" s="226"/>
      <c r="G124" s="226"/>
    </row>
    <row r="125" spans="1:7">
      <c r="B125" s="30" t="s">
        <v>444</v>
      </c>
      <c r="C125" s="109">
        <v>30</v>
      </c>
      <c r="D125" s="30" t="s">
        <v>445</v>
      </c>
      <c r="E125" s="29" t="s">
        <v>15</v>
      </c>
    </row>
    <row r="127" spans="1:7" ht="18">
      <c r="A127" s="5" t="s">
        <v>460</v>
      </c>
    </row>
    <row r="128" spans="1:7" ht="15.95" customHeight="1">
      <c r="A128" s="226" t="s">
        <v>461</v>
      </c>
      <c r="B128" s="226"/>
      <c r="C128" s="226"/>
      <c r="D128" s="226"/>
      <c r="E128" s="226"/>
      <c r="F128" s="29" t="s">
        <v>4</v>
      </c>
    </row>
    <row r="129" spans="1:8" ht="15.95" customHeight="1">
      <c r="A129" s="226"/>
      <c r="B129" s="226"/>
      <c r="C129" s="226"/>
      <c r="D129" s="226"/>
      <c r="E129" s="226"/>
    </row>
    <row r="130" spans="1:8">
      <c r="A130" s="8"/>
      <c r="B130" s="8"/>
      <c r="C130" s="8"/>
      <c r="D130" s="8"/>
      <c r="E130" s="8"/>
    </row>
    <row r="131" spans="1:8">
      <c r="A131" t="s">
        <v>462</v>
      </c>
      <c r="F131" s="288" t="s">
        <v>966</v>
      </c>
      <c r="G131" s="289"/>
    </row>
    <row r="132" spans="1:8" ht="27.95" customHeight="1"/>
    <row r="133" spans="1:8" ht="18">
      <c r="A133" s="5" t="s">
        <v>463</v>
      </c>
    </row>
    <row r="134" spans="1:8" ht="27" customHeight="1">
      <c r="A134" t="s">
        <v>464</v>
      </c>
    </row>
    <row r="135" spans="1:8" ht="206.1" customHeight="1">
      <c r="F135" s="15"/>
    </row>
    <row r="136" spans="1:8">
      <c r="F136" s="14"/>
    </row>
    <row r="137" spans="1:8" ht="18.75">
      <c r="A137" s="225" t="s">
        <v>465</v>
      </c>
      <c r="B137" s="225"/>
      <c r="C137" s="225"/>
      <c r="D137" s="225"/>
      <c r="E137" s="225"/>
      <c r="F137" s="225"/>
      <c r="G137" s="225"/>
      <c r="H137" s="6"/>
    </row>
  </sheetData>
  <sheetProtection formatColumns="0" formatRows="0" selectLockedCells="1"/>
  <mergeCells count="22">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F131:G131"/>
    <mergeCell ref="A7:F7"/>
    <mergeCell ref="A1:G1"/>
    <mergeCell ref="F4:G5"/>
    <mergeCell ref="A118:G119"/>
    <mergeCell ref="A123:G124"/>
    <mergeCell ref="E57:F57"/>
    <mergeCell ref="C84:F84"/>
  </mergeCells>
  <dataValidations count="4">
    <dataValidation type="list" allowBlank="1" showInputMessage="1" showErrorMessage="1" sqref="G129">
      <formula1>$I$128:$I$130</formula1>
    </dataValidation>
    <dataValidation type="list" allowBlank="1" showInputMessage="1" showErrorMessage="1" sqref="I77">
      <formula1>$I$75:$I$76</formula1>
    </dataValidation>
    <dataValidation type="whole" allowBlank="1" showInputMessage="1" showErrorMessage="1" sqref="C13 E13 C14:E15">
      <formula1>0</formula1>
      <formula2>10000000000000</formula2>
    </dataValidation>
    <dataValidation type="list" allowBlank="1" showInputMessage="1" showErrorMessage="1" sqref="E125 F34 D89 D94 E120 F41:F46 E77 G31 G7 E5 F128">
      <formula1>#REF!</formula1>
    </dataValidation>
  </dataValidations>
  <pageMargins left="0.7" right="0.7" top="0.75" bottom="0.75" header="0.3" footer="0.3"/>
  <pageSetup scale="98"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65</xdr:row>
                    <xdr:rowOff>295275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67</xdr:row>
                    <xdr:rowOff>295275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D51"/>
  <sheetViews>
    <sheetView showGridLines="0" showRowColHeaders="0" showRuler="0" zoomScale="125" zoomScaleNormal="125" zoomScaleSheetLayoutView="125" zoomScalePageLayoutView="110" workbookViewId="0">
      <selection activeCell="D46" sqref="D46"/>
    </sheetView>
  </sheetViews>
  <sheetFormatPr defaultColWidth="11" defaultRowHeight="15.75"/>
  <cols>
    <col min="1" max="1" width="18.875" customWidth="1"/>
    <col min="2" max="2" width="24.625" customWidth="1"/>
    <col min="3" max="3" width="22.5" customWidth="1"/>
    <col min="4" max="4" width="45.125" customWidth="1"/>
  </cols>
  <sheetData>
    <row r="1" spans="1:4" ht="18">
      <c r="A1" s="233" t="s">
        <v>466</v>
      </c>
      <c r="B1" s="233"/>
      <c r="C1" s="233"/>
      <c r="D1" s="233"/>
    </row>
    <row r="3" spans="1:4" ht="18">
      <c r="A3" s="5" t="s">
        <v>467</v>
      </c>
    </row>
    <row r="5" spans="1:4">
      <c r="A5" s="114" t="s">
        <v>468</v>
      </c>
    </row>
    <row r="23" spans="1:4" ht="27" customHeight="1"/>
    <row r="25" spans="1:4" ht="27" customHeight="1"/>
    <row r="26" spans="1:4" ht="72" customHeight="1">
      <c r="C26" s="113" t="s">
        <v>469</v>
      </c>
      <c r="D26" s="40" t="s">
        <v>955</v>
      </c>
    </row>
    <row r="27" spans="1:4" ht="18">
      <c r="A27" s="5"/>
    </row>
    <row r="28" spans="1:4" ht="18">
      <c r="A28" s="5" t="s">
        <v>470</v>
      </c>
    </row>
    <row r="30" spans="1:4" ht="18">
      <c r="A30" s="5" t="s">
        <v>471</v>
      </c>
    </row>
    <row r="31" spans="1:4" ht="32.1" customHeight="1">
      <c r="A31" s="226" t="s">
        <v>472</v>
      </c>
      <c r="B31" s="226"/>
      <c r="C31" s="226"/>
      <c r="D31" s="226"/>
    </row>
    <row r="32" spans="1:4">
      <c r="A32" s="7"/>
      <c r="B32" s="7"/>
      <c r="C32" s="7"/>
      <c r="D32" s="7"/>
    </row>
    <row r="45" spans="4:4">
      <c r="D45" s="10" t="s">
        <v>473</v>
      </c>
    </row>
    <row r="46" spans="4:4" ht="114" customHeight="1">
      <c r="D46" s="15" t="s">
        <v>956</v>
      </c>
    </row>
    <row r="51" spans="1:4" ht="18">
      <c r="A51" s="233" t="s">
        <v>474</v>
      </c>
      <c r="B51" s="233"/>
      <c r="C51" s="233"/>
      <c r="D51" s="233"/>
    </row>
  </sheetData>
  <sheetProtection formatColumns="0" formatRows="0" selectLockedCells="1"/>
  <mergeCells count="3">
    <mergeCell ref="A1:D1"/>
    <mergeCell ref="A31:D31"/>
    <mergeCell ref="A51:D51"/>
  </mergeCells>
  <pageMargins left="0.7" right="0.7" top="0.75" bottom="0.75" header="0.3" footer="0.3"/>
  <pageSetup scale="97" orientation="landscape" r:id="rId1"/>
  <headerFooter>
    <oddHeader xml:space="preserve">&amp;C 
</oddHeader>
    <oddFooter xml:space="preserve">&amp;C   </oddFooter>
  </headerFooter>
  <rowBreaks count="1" manualBreakCount="1">
    <brk id="26"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84"/>
  <sheetViews>
    <sheetView showGridLines="0" showRowColHeaders="0" showRuler="0" zoomScale="125" zoomScaleNormal="125" zoomScaleSheetLayoutView="125" zoomScalePageLayoutView="110" workbookViewId="0">
      <selection activeCell="B12" sqref="B12"/>
    </sheetView>
  </sheetViews>
  <sheetFormatPr defaultColWidth="11" defaultRowHeight="15.75"/>
  <cols>
    <col min="1" max="1" width="53" customWidth="1"/>
    <col min="2" max="2" width="21.875" customWidth="1"/>
    <col min="3" max="3" width="21.5" customWidth="1"/>
    <col min="5" max="5" width="38.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90" t="s">
        <v>475</v>
      </c>
      <c r="B1" s="290"/>
      <c r="C1" s="290"/>
      <c r="D1" s="290"/>
      <c r="E1" s="5"/>
    </row>
    <row r="3" spans="1:5" ht="18">
      <c r="A3" s="5" t="s">
        <v>476</v>
      </c>
    </row>
    <row r="5" spans="1:5">
      <c r="A5" s="226" t="s">
        <v>477</v>
      </c>
      <c r="B5" s="226"/>
      <c r="C5" s="226"/>
      <c r="D5" s="226"/>
    </row>
    <row r="6" spans="1:5">
      <c r="A6" s="226"/>
      <c r="B6" s="226"/>
      <c r="C6" s="226"/>
      <c r="D6" s="226"/>
    </row>
    <row r="8" spans="1:5" ht="31.5">
      <c r="B8" s="21" t="s">
        <v>478</v>
      </c>
      <c r="C8" s="26" t="s">
        <v>479</v>
      </c>
    </row>
    <row r="9" spans="1:5" ht="33.75" customHeight="1">
      <c r="A9" s="47" t="s">
        <v>480</v>
      </c>
      <c r="B9" s="115">
        <v>0.3</v>
      </c>
      <c r="C9" s="115">
        <v>0.223</v>
      </c>
    </row>
    <row r="10" spans="1:5" ht="33.75" customHeight="1">
      <c r="A10" s="48" t="s">
        <v>481</v>
      </c>
      <c r="B10" s="115">
        <v>9.7000000000000003E-3</v>
      </c>
      <c r="C10" s="115">
        <v>8.8999999999999996E-2</v>
      </c>
    </row>
    <row r="11" spans="1:5" ht="33.75" customHeight="1">
      <c r="A11" s="48" t="s">
        <v>482</v>
      </c>
      <c r="B11" s="115">
        <v>2.5999999999999999E-3</v>
      </c>
      <c r="C11" s="115">
        <v>0.129</v>
      </c>
    </row>
    <row r="12" spans="1:5" ht="33.75" customHeight="1">
      <c r="A12" s="47" t="s">
        <v>483</v>
      </c>
      <c r="B12" s="115">
        <v>0.88600000000000001</v>
      </c>
      <c r="C12" s="115">
        <v>0.40400000000000003</v>
      </c>
    </row>
    <row r="13" spans="1:5" ht="33.75" customHeight="1">
      <c r="A13" s="48" t="s">
        <v>484</v>
      </c>
      <c r="B13" s="115">
        <v>0.114</v>
      </c>
      <c r="C13" s="115">
        <v>0.59599999999999997</v>
      </c>
    </row>
    <row r="14" spans="1:5" ht="33.75" customHeight="1">
      <c r="A14" s="48" t="s">
        <v>485</v>
      </c>
      <c r="B14" s="115">
        <v>5.9999999999999995E-4</v>
      </c>
      <c r="C14" s="115">
        <v>2.4299999999999999E-2</v>
      </c>
    </row>
    <row r="15" spans="1:5" ht="33.75" customHeight="1">
      <c r="A15" s="48" t="s">
        <v>486</v>
      </c>
      <c r="B15" s="37">
        <v>18</v>
      </c>
      <c r="C15" s="37">
        <v>19</v>
      </c>
    </row>
    <row r="16" spans="1:5" ht="33.75" customHeight="1">
      <c r="A16" s="48" t="s">
        <v>487</v>
      </c>
      <c r="B16" s="37">
        <v>18</v>
      </c>
      <c r="C16" s="37">
        <v>19</v>
      </c>
    </row>
    <row r="24" spans="1:1" ht="18">
      <c r="A24" s="5" t="s">
        <v>488</v>
      </c>
    </row>
    <row r="25" spans="1:1">
      <c r="A25" t="s">
        <v>489</v>
      </c>
    </row>
    <row r="41" spans="1:1" ht="18">
      <c r="A41" s="5" t="s">
        <v>490</v>
      </c>
    </row>
    <row r="43" spans="1:1">
      <c r="A43" t="s">
        <v>491</v>
      </c>
    </row>
    <row r="45" spans="1:1">
      <c r="A45" s="10" t="s">
        <v>492</v>
      </c>
    </row>
    <row r="46" spans="1:1">
      <c r="A46" s="15"/>
    </row>
    <row r="48" spans="1:1">
      <c r="A48" t="s">
        <v>493</v>
      </c>
    </row>
    <row r="50" spans="1:1">
      <c r="A50" s="10" t="s">
        <v>492</v>
      </c>
    </row>
    <row r="51" spans="1:1">
      <c r="A51" s="15"/>
    </row>
    <row r="53" spans="1:1">
      <c r="A53" t="s">
        <v>494</v>
      </c>
    </row>
    <row r="55" spans="1:1">
      <c r="A55" s="10" t="s">
        <v>492</v>
      </c>
    </row>
    <row r="56" spans="1:1">
      <c r="A56" s="15"/>
    </row>
    <row r="57" spans="1:1" ht="18">
      <c r="A57" s="5" t="s">
        <v>495</v>
      </c>
    </row>
    <row r="58" spans="1:1">
      <c r="A58" t="s">
        <v>496</v>
      </c>
    </row>
    <row r="74" spans="1:1">
      <c r="A74" t="s">
        <v>497</v>
      </c>
    </row>
    <row r="75" spans="1:1" ht="48" customHeight="1">
      <c r="A75" s="15" t="s">
        <v>957</v>
      </c>
    </row>
    <row r="84" spans="1:4" ht="18">
      <c r="A84" s="290" t="s">
        <v>498</v>
      </c>
      <c r="B84" s="290"/>
      <c r="C84" s="290"/>
      <c r="D84" s="290"/>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formula1>0</formula1>
      <formula2>100</formula2>
    </dataValidation>
    <dataValidation type="whole" allowBlank="1" showInputMessage="1" showErrorMessage="1" sqref="B15:C16">
      <formula1>0</formula1>
      <formula2>200</formula2>
    </dataValidation>
  </dataValidations>
  <pageMargins left="0.7" right="0.7" top="0.75" bottom="0.75" header="0.3" footer="0.3"/>
  <pageSetup scale="96" orientation="landscape" r:id="rId1"/>
  <headerFooter>
    <oddHeader xml:space="preserve">&amp;C 
</oddHeader>
    <oddFooter xml:space="preserve">&amp;C    </oddFooter>
  </headerFooter>
  <rowBreaks count="1" manualBreakCount="1">
    <brk id="53"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9"/>
  <sheetViews>
    <sheetView showGridLines="0" showRowColHeaders="0" showRuler="0" zoomScale="125" zoomScaleNormal="125" zoomScaleSheetLayoutView="125" zoomScalePageLayoutView="110" workbookViewId="0">
      <selection activeCell="F26" sqref="F26"/>
    </sheetView>
  </sheetViews>
  <sheetFormatPr defaultColWidth="11" defaultRowHeight="15.75"/>
  <cols>
    <col min="2" max="2" width="38.375" customWidth="1"/>
    <col min="3" max="5" width="18.125" customWidth="1"/>
    <col min="7" max="23" width="10.875" customWidth="1"/>
  </cols>
  <sheetData>
    <row r="1" spans="1:6" ht="18">
      <c r="A1" s="233" t="s">
        <v>499</v>
      </c>
      <c r="B1" s="233"/>
      <c r="C1" s="233"/>
      <c r="D1" s="233"/>
      <c r="E1" s="233"/>
      <c r="F1" s="233"/>
    </row>
    <row r="3" spans="1:6" ht="18">
      <c r="A3" s="5" t="s">
        <v>500</v>
      </c>
    </row>
    <row r="4" spans="1:6">
      <c r="A4" t="s">
        <v>501</v>
      </c>
    </row>
    <row r="5" spans="1:6" ht="18.95" customHeight="1">
      <c r="B5" s="297" t="s">
        <v>967</v>
      </c>
      <c r="C5" s="289"/>
      <c r="D5" s="289"/>
    </row>
    <row r="7" spans="1:6" ht="86.1" customHeight="1">
      <c r="A7" s="295" t="s">
        <v>933</v>
      </c>
      <c r="B7" s="295"/>
      <c r="C7" s="295"/>
      <c r="D7" s="295"/>
      <c r="E7" s="295"/>
      <c r="F7" s="295"/>
    </row>
    <row r="9" spans="1:6">
      <c r="B9" t="s">
        <v>502</v>
      </c>
      <c r="C9" s="31" t="s">
        <v>16</v>
      </c>
    </row>
    <row r="11" spans="1:6">
      <c r="C11" s="116"/>
      <c r="D11" s="30" t="s">
        <v>503</v>
      </c>
      <c r="E11" s="32">
        <v>45474</v>
      </c>
    </row>
    <row r="14" spans="1:6" ht="18">
      <c r="A14" s="5" t="s">
        <v>504</v>
      </c>
    </row>
    <row r="16" spans="1:6" ht="42.95" customHeight="1">
      <c r="A16" s="296" t="s">
        <v>934</v>
      </c>
      <c r="B16" s="296"/>
      <c r="C16" s="296"/>
      <c r="D16" s="296"/>
      <c r="E16" s="296"/>
      <c r="F16" s="296"/>
    </row>
    <row r="17" spans="1:6" ht="36.950000000000003" customHeight="1">
      <c r="A17" s="293" t="s">
        <v>505</v>
      </c>
      <c r="B17" s="293"/>
      <c r="C17" s="293"/>
      <c r="D17" s="293"/>
      <c r="E17" s="293"/>
      <c r="F17" s="293"/>
    </row>
    <row r="18" spans="1:6">
      <c r="A18" s="294" t="s">
        <v>506</v>
      </c>
      <c r="B18" s="294"/>
      <c r="C18" s="294"/>
      <c r="D18" s="294"/>
      <c r="E18" s="294"/>
      <c r="F18" s="294"/>
    </row>
    <row r="19" spans="1:6" ht="36.950000000000003" customHeight="1">
      <c r="A19" s="293" t="s">
        <v>507</v>
      </c>
      <c r="B19" s="293"/>
      <c r="C19" s="293"/>
      <c r="D19" s="293"/>
      <c r="E19" s="293"/>
      <c r="F19" s="293"/>
    </row>
    <row r="20" spans="1:6">
      <c r="A20" s="294" t="s">
        <v>508</v>
      </c>
      <c r="B20" s="294"/>
      <c r="C20" s="294"/>
      <c r="D20" s="294"/>
      <c r="E20" s="294"/>
      <c r="F20" s="294"/>
    </row>
    <row r="22" spans="1:6">
      <c r="C22" s="2" t="s">
        <v>509</v>
      </c>
      <c r="D22" s="2" t="s">
        <v>510</v>
      </c>
    </row>
    <row r="23" spans="1:6">
      <c r="B23" s="39" t="s">
        <v>511</v>
      </c>
      <c r="C23" s="39"/>
      <c r="D23" s="39"/>
    </row>
    <row r="24" spans="1:6">
      <c r="B24" s="30" t="s">
        <v>512</v>
      </c>
      <c r="C24" s="120"/>
      <c r="D24" s="120"/>
    </row>
    <row r="25" spans="1:6">
      <c r="B25" s="39" t="s">
        <v>513</v>
      </c>
      <c r="C25" s="117"/>
      <c r="D25" s="117"/>
    </row>
    <row r="26" spans="1:6">
      <c r="B26" s="30" t="s">
        <v>514</v>
      </c>
      <c r="C26" s="120">
        <v>9889</v>
      </c>
      <c r="D26" s="120">
        <v>9889</v>
      </c>
    </row>
    <row r="27" spans="1:6">
      <c r="B27" s="30" t="s">
        <v>515</v>
      </c>
      <c r="C27" s="120">
        <v>9889</v>
      </c>
      <c r="D27" s="120">
        <v>9889</v>
      </c>
    </row>
    <row r="28" spans="1:6">
      <c r="B28" s="30" t="s">
        <v>516</v>
      </c>
      <c r="C28" s="120">
        <v>38690</v>
      </c>
      <c r="D28" s="120">
        <v>38690</v>
      </c>
    </row>
    <row r="29" spans="1:6">
      <c r="B29" s="30" t="s">
        <v>968</v>
      </c>
      <c r="C29" s="120">
        <v>38690</v>
      </c>
      <c r="D29" s="120">
        <v>38690</v>
      </c>
    </row>
    <row r="30" spans="1:6">
      <c r="B30" s="39" t="s">
        <v>517</v>
      </c>
      <c r="C30" s="117"/>
      <c r="D30" s="117"/>
    </row>
    <row r="31" spans="1:6">
      <c r="B31" s="30" t="s">
        <v>518</v>
      </c>
      <c r="C31" s="120">
        <v>1616</v>
      </c>
      <c r="D31" s="120">
        <v>1616</v>
      </c>
    </row>
    <row r="32" spans="1:6">
      <c r="B32" s="30" t="s">
        <v>519</v>
      </c>
      <c r="C32" s="120">
        <v>15117</v>
      </c>
      <c r="D32" s="120">
        <v>15057</v>
      </c>
    </row>
    <row r="33" spans="1:6">
      <c r="B33" s="30" t="s">
        <v>520</v>
      </c>
      <c r="C33" s="120">
        <v>9229</v>
      </c>
      <c r="D33" s="120">
        <v>9229</v>
      </c>
    </row>
    <row r="34" spans="1:6">
      <c r="B34" s="30" t="s">
        <v>521</v>
      </c>
      <c r="C34" s="120">
        <v>5888</v>
      </c>
      <c r="D34" s="120">
        <v>5828</v>
      </c>
    </row>
    <row r="36" spans="1:6" ht="38.1" customHeight="1">
      <c r="A36" s="226" t="s">
        <v>522</v>
      </c>
      <c r="B36" s="226"/>
      <c r="C36" s="226"/>
      <c r="D36" s="226"/>
      <c r="E36" s="121"/>
      <c r="F36" s="7"/>
    </row>
    <row r="37" spans="1:6">
      <c r="A37" s="14"/>
      <c r="B37" s="14"/>
      <c r="C37" s="14"/>
      <c r="D37" s="14"/>
      <c r="E37" s="118"/>
      <c r="F37" s="7"/>
    </row>
    <row r="38" spans="1:6">
      <c r="A38" s="226" t="s">
        <v>523</v>
      </c>
      <c r="B38" s="226"/>
      <c r="C38" s="226"/>
      <c r="D38" s="14"/>
      <c r="E38" s="118"/>
      <c r="F38" s="7"/>
    </row>
    <row r="39" spans="1:6" ht="66.95" customHeight="1">
      <c r="A39" s="14"/>
      <c r="B39" s="15"/>
      <c r="C39" s="14"/>
      <c r="D39" s="14"/>
      <c r="E39" s="118"/>
      <c r="F39" s="7"/>
    </row>
    <row r="40" spans="1:6">
      <c r="A40" s="14"/>
      <c r="B40" s="14"/>
      <c r="C40" s="14"/>
      <c r="D40" s="14"/>
      <c r="E40" s="118"/>
      <c r="F40" s="7"/>
    </row>
    <row r="41" spans="1:6" ht="18">
      <c r="A41" s="5" t="s">
        <v>524</v>
      </c>
    </row>
    <row r="42" spans="1:6">
      <c r="A42" t="s">
        <v>525</v>
      </c>
    </row>
    <row r="44" spans="1:6">
      <c r="B44" s="30" t="s">
        <v>526</v>
      </c>
      <c r="C44" s="109">
        <v>12</v>
      </c>
    </row>
    <row r="45" spans="1:6">
      <c r="B45" s="30" t="s">
        <v>527</v>
      </c>
      <c r="C45" s="109">
        <v>19</v>
      </c>
    </row>
    <row r="47" spans="1:6" ht="18">
      <c r="A47" s="5" t="s">
        <v>528</v>
      </c>
    </row>
    <row r="48" spans="1:6">
      <c r="A48" t="s">
        <v>529</v>
      </c>
      <c r="D48" s="29" t="s">
        <v>12</v>
      </c>
    </row>
    <row r="50" spans="1:5" ht="18">
      <c r="A50" s="5" t="s">
        <v>530</v>
      </c>
    </row>
    <row r="51" spans="1:5">
      <c r="A51" t="s">
        <v>531</v>
      </c>
      <c r="E51" s="29" t="s">
        <v>4</v>
      </c>
    </row>
    <row r="53" spans="1:5">
      <c r="A53" s="10" t="s">
        <v>532</v>
      </c>
      <c r="E53" s="115">
        <v>0.2082</v>
      </c>
    </row>
    <row r="55" spans="1:5" ht="18">
      <c r="A55" s="5" t="s">
        <v>533</v>
      </c>
    </row>
    <row r="56" spans="1:5">
      <c r="A56" t="s">
        <v>534</v>
      </c>
    </row>
    <row r="58" spans="1:5" ht="39" customHeight="1">
      <c r="C58" s="23" t="s">
        <v>535</v>
      </c>
      <c r="D58" s="23" t="s">
        <v>536</v>
      </c>
      <c r="E58" s="23" t="s">
        <v>537</v>
      </c>
    </row>
    <row r="59" spans="1:5">
      <c r="B59" s="1" t="s">
        <v>538</v>
      </c>
      <c r="C59" s="120">
        <v>1250</v>
      </c>
      <c r="D59" s="120">
        <v>1250</v>
      </c>
      <c r="E59" s="120">
        <v>1250</v>
      </c>
    </row>
    <row r="60" spans="1:5">
      <c r="B60" s="1" t="s">
        <v>539</v>
      </c>
      <c r="C60" s="123"/>
      <c r="D60" s="123"/>
      <c r="E60" s="120">
        <v>10112</v>
      </c>
    </row>
    <row r="61" spans="1:5">
      <c r="B61" s="1" t="s">
        <v>540</v>
      </c>
      <c r="C61" s="123"/>
      <c r="D61" s="120">
        <v>2790</v>
      </c>
      <c r="E61" s="120">
        <v>5790</v>
      </c>
    </row>
    <row r="62" spans="1:5">
      <c r="B62" s="1" t="s">
        <v>541</v>
      </c>
      <c r="C62" s="123"/>
      <c r="D62" s="123"/>
      <c r="E62" s="120"/>
    </row>
    <row r="63" spans="1:5">
      <c r="B63" s="1" t="s">
        <v>542</v>
      </c>
      <c r="C63" s="120">
        <v>1514</v>
      </c>
      <c r="D63" s="120">
        <v>3058</v>
      </c>
      <c r="E63" s="120">
        <v>3058</v>
      </c>
    </row>
    <row r="64" spans="1:5">
      <c r="B64" s="1" t="s">
        <v>543</v>
      </c>
      <c r="C64" s="120">
        <v>1200</v>
      </c>
      <c r="D64" s="120">
        <v>1200</v>
      </c>
      <c r="E64" s="120">
        <v>1200</v>
      </c>
    </row>
    <row r="66" spans="1:6">
      <c r="A66" s="292" t="s">
        <v>544</v>
      </c>
      <c r="B66" s="292"/>
      <c r="C66" s="292"/>
      <c r="D66" s="292"/>
      <c r="E66" s="292"/>
      <c r="F66" s="292"/>
    </row>
    <row r="68" spans="1:6" ht="18">
      <c r="A68" s="5" t="s">
        <v>545</v>
      </c>
    </row>
    <row r="69" spans="1:6">
      <c r="A69" t="s">
        <v>546</v>
      </c>
    </row>
    <row r="71" spans="1:6">
      <c r="B71" s="119" t="s">
        <v>547</v>
      </c>
      <c r="C71" s="39"/>
    </row>
    <row r="72" spans="1:6">
      <c r="B72" s="287" t="s">
        <v>548</v>
      </c>
      <c r="C72" s="287"/>
      <c r="D72" s="120"/>
    </row>
    <row r="73" spans="1:6">
      <c r="B73" s="119" t="s">
        <v>549</v>
      </c>
      <c r="C73" s="119"/>
      <c r="D73" s="17"/>
    </row>
    <row r="74" spans="1:6">
      <c r="B74" s="287" t="s">
        <v>550</v>
      </c>
      <c r="C74" s="287"/>
      <c r="D74" s="120">
        <v>412</v>
      </c>
    </row>
    <row r="75" spans="1:6">
      <c r="B75" s="287" t="s">
        <v>551</v>
      </c>
      <c r="C75" s="287"/>
      <c r="D75" s="120">
        <v>412</v>
      </c>
    </row>
    <row r="76" spans="1:6">
      <c r="B76" s="287" t="s">
        <v>552</v>
      </c>
      <c r="C76" s="287"/>
      <c r="D76" s="120">
        <v>1613</v>
      </c>
    </row>
    <row r="77" spans="1:6">
      <c r="A77" s="287" t="s">
        <v>553</v>
      </c>
      <c r="B77" s="287"/>
      <c r="C77" s="291"/>
      <c r="D77" s="120">
        <v>1613</v>
      </c>
    </row>
    <row r="79" spans="1:6" ht="18">
      <c r="A79" s="233" t="s">
        <v>554</v>
      </c>
      <c r="B79" s="233"/>
      <c r="C79" s="233"/>
      <c r="D79" s="233"/>
      <c r="E79" s="233"/>
      <c r="F79" s="233"/>
    </row>
  </sheetData>
  <sheetProtection formatColumns="0" formatRows="0" selectLockedCells="1"/>
  <mergeCells count="17">
    <mergeCell ref="A1:F1"/>
    <mergeCell ref="A7:F7"/>
    <mergeCell ref="A16:F16"/>
    <mergeCell ref="A17:F17"/>
    <mergeCell ref="A18:F18"/>
    <mergeCell ref="B5:D5"/>
    <mergeCell ref="A36:D36"/>
    <mergeCell ref="A66:F66"/>
    <mergeCell ref="B72:C72"/>
    <mergeCell ref="A38:C38"/>
    <mergeCell ref="A19:F19"/>
    <mergeCell ref="A20:F20"/>
    <mergeCell ref="B74:C74"/>
    <mergeCell ref="B75:C75"/>
    <mergeCell ref="B76:C76"/>
    <mergeCell ref="A79:F79"/>
    <mergeCell ref="A77:C77"/>
  </mergeCells>
  <dataValidations count="2">
    <dataValidation type="list" allowBlank="1" showInputMessage="1" showErrorMessage="1" sqref="E51 D48">
      <formula1>#REF!</formula1>
    </dataValidation>
    <dataValidation type="list" allowBlank="1" showInputMessage="1" showErrorMessage="1" sqref="C9">
      <formula1>#REF!</formula1>
    </dataValidation>
  </dataValidations>
  <pageMargins left="0.7" right="0.7" top="0.75" bottom="0.75" header="0.3" footer="0.3"/>
  <pageSetup scale="66" orientation="portrait" r:id="rId1"/>
  <headerFooter>
    <oddHeader xml:space="preserve">&amp;C  
</oddHeader>
    <oddFooter xml:space="preserve">&amp;C   </oddFooter>
  </headerFooter>
  <rowBreaks count="1" manualBreakCount="1">
    <brk id="2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4"/>
  <sheetViews>
    <sheetView showGridLines="0" showRowColHeaders="0" showRuler="0" zoomScale="130" zoomScaleNormal="130" zoomScaleSheetLayoutView="125" zoomScalePageLayoutView="110" workbookViewId="0">
      <selection activeCell="D251" sqref="D251"/>
    </sheetView>
  </sheetViews>
  <sheetFormatPr defaultColWidth="10.625" defaultRowHeight="15.75"/>
  <cols>
    <col min="1" max="1" width="17.625" customWidth="1"/>
    <col min="2" max="2" width="43.625" customWidth="1"/>
    <col min="3" max="3" width="18.625" customWidth="1"/>
    <col min="4" max="4" width="18.5" customWidth="1"/>
    <col min="5" max="5" width="16.125" customWidth="1"/>
    <col min="6" max="6" width="14.375" customWidth="1"/>
    <col min="7" max="7" width="25.375" customWidth="1"/>
    <col min="8" max="24" width="10.625" customWidth="1"/>
  </cols>
  <sheetData>
    <row r="1" spans="1:6" ht="18">
      <c r="A1" s="233" t="s">
        <v>555</v>
      </c>
      <c r="B1" s="233"/>
      <c r="C1" s="233"/>
      <c r="D1" s="233"/>
      <c r="E1" s="233"/>
      <c r="F1" s="5"/>
    </row>
    <row r="2" spans="1:6" ht="409.5" customHeight="1">
      <c r="A2" s="226" t="s">
        <v>556</v>
      </c>
      <c r="B2" s="226"/>
      <c r="C2" s="226"/>
      <c r="D2" s="226"/>
      <c r="E2" s="226"/>
      <c r="F2" s="7"/>
    </row>
    <row r="3" spans="1:6">
      <c r="A3" s="226"/>
      <c r="B3" s="226"/>
      <c r="C3" s="226"/>
      <c r="D3" s="226"/>
      <c r="E3" s="226"/>
      <c r="F3" s="7"/>
    </row>
    <row r="4" spans="1:6">
      <c r="A4" s="226"/>
      <c r="B4" s="226"/>
      <c r="C4" s="226"/>
      <c r="D4" s="226"/>
      <c r="E4" s="226"/>
      <c r="F4" s="7"/>
    </row>
    <row r="5" spans="1:6">
      <c r="A5" s="226"/>
      <c r="B5" s="226"/>
      <c r="C5" s="226"/>
      <c r="D5" s="226"/>
      <c r="E5" s="226"/>
      <c r="F5" s="7"/>
    </row>
    <row r="6" spans="1:6">
      <c r="A6" s="226"/>
      <c r="B6" s="226"/>
      <c r="C6" s="226"/>
      <c r="D6" s="226"/>
      <c r="E6" s="226"/>
      <c r="F6" s="7"/>
    </row>
    <row r="7" spans="1:6">
      <c r="A7" s="226"/>
      <c r="B7" s="226"/>
      <c r="C7" s="226"/>
      <c r="D7" s="226"/>
      <c r="E7" s="226"/>
      <c r="F7" s="7"/>
    </row>
    <row r="8" spans="1:6">
      <c r="A8" s="226"/>
      <c r="B8" s="226"/>
      <c r="C8" s="226"/>
      <c r="D8" s="226"/>
      <c r="E8" s="226"/>
      <c r="F8" s="7"/>
    </row>
    <row r="9" spans="1:6" ht="15.95" customHeight="1">
      <c r="A9" s="253" t="s">
        <v>557</v>
      </c>
      <c r="B9" s="253"/>
      <c r="C9" s="253"/>
      <c r="D9" s="253"/>
      <c r="E9" s="253"/>
      <c r="F9" s="125"/>
    </row>
    <row r="10" spans="1:6">
      <c r="A10" s="253"/>
      <c r="B10" s="253"/>
      <c r="C10" s="253"/>
      <c r="D10" s="253"/>
      <c r="E10" s="253"/>
      <c r="F10" s="125"/>
    </row>
    <row r="11" spans="1:6">
      <c r="A11" s="253"/>
      <c r="B11" s="253"/>
      <c r="C11" s="253"/>
      <c r="D11" s="253"/>
      <c r="E11" s="253"/>
      <c r="F11" s="125"/>
    </row>
    <row r="12" spans="1:6">
      <c r="A12" s="253"/>
      <c r="B12" s="253"/>
      <c r="C12" s="253"/>
      <c r="D12" s="253"/>
      <c r="E12" s="253"/>
      <c r="F12" s="125"/>
    </row>
    <row r="13" spans="1:6">
      <c r="A13" s="253"/>
      <c r="B13" s="253"/>
      <c r="C13" s="253"/>
      <c r="D13" s="253"/>
      <c r="E13" s="253"/>
      <c r="F13" s="125"/>
    </row>
    <row r="14" spans="1:6">
      <c r="A14" s="253"/>
      <c r="B14" s="253"/>
      <c r="C14" s="253"/>
      <c r="D14" s="253"/>
      <c r="E14" s="253"/>
      <c r="F14" s="125"/>
    </row>
    <row r="15" spans="1:6">
      <c r="A15" s="253"/>
      <c r="B15" s="253"/>
      <c r="C15" s="253"/>
      <c r="D15" s="253"/>
      <c r="E15" s="253"/>
      <c r="F15" s="125"/>
    </row>
    <row r="16" spans="1:6">
      <c r="A16" s="253"/>
      <c r="B16" s="253"/>
      <c r="C16" s="253"/>
      <c r="D16" s="253"/>
      <c r="E16" s="253"/>
      <c r="F16" s="125"/>
    </row>
    <row r="17" spans="1:10">
      <c r="A17" s="253"/>
      <c r="B17" s="253"/>
      <c r="C17" s="253"/>
      <c r="D17" s="253"/>
      <c r="E17" s="253"/>
      <c r="F17" s="125"/>
    </row>
    <row r="18" spans="1:10">
      <c r="A18" s="253"/>
      <c r="B18" s="253"/>
      <c r="C18" s="253"/>
      <c r="D18" s="253"/>
      <c r="E18" s="253"/>
      <c r="F18" s="125"/>
    </row>
    <row r="19" spans="1:10">
      <c r="A19" s="253"/>
      <c r="B19" s="253"/>
      <c r="C19" s="253"/>
      <c r="D19" s="253"/>
      <c r="E19" s="253"/>
      <c r="F19" s="125"/>
    </row>
    <row r="20" spans="1:10">
      <c r="A20" s="253"/>
      <c r="B20" s="253"/>
      <c r="C20" s="253"/>
      <c r="D20" s="253"/>
      <c r="E20" s="253"/>
      <c r="F20" s="125"/>
    </row>
    <row r="21" spans="1:10">
      <c r="A21" s="253"/>
      <c r="B21" s="253"/>
      <c r="C21" s="253"/>
      <c r="D21" s="253"/>
      <c r="E21" s="253"/>
      <c r="F21" s="125"/>
    </row>
    <row r="22" spans="1:10">
      <c r="A22" s="253"/>
      <c r="B22" s="253"/>
      <c r="C22" s="253"/>
      <c r="D22" s="253"/>
      <c r="E22" s="253"/>
      <c r="F22" s="125"/>
    </row>
    <row r="23" spans="1:10">
      <c r="A23" s="253"/>
      <c r="B23" s="253"/>
      <c r="C23" s="253"/>
      <c r="D23" s="253"/>
      <c r="E23" s="253"/>
      <c r="F23" s="125"/>
    </row>
    <row r="24" spans="1:10">
      <c r="A24" s="253"/>
      <c r="B24" s="253"/>
      <c r="C24" s="253"/>
      <c r="D24" s="253"/>
      <c r="E24" s="253"/>
      <c r="F24" s="125"/>
    </row>
    <row r="25" spans="1:10">
      <c r="A25" s="253"/>
      <c r="B25" s="253"/>
      <c r="C25" s="253"/>
      <c r="D25" s="253"/>
      <c r="E25" s="253"/>
      <c r="F25" s="125"/>
    </row>
    <row r="26" spans="1:10">
      <c r="A26" s="253"/>
      <c r="B26" s="253"/>
      <c r="C26" s="253"/>
      <c r="D26" s="253"/>
      <c r="E26" s="253"/>
      <c r="F26" s="125"/>
    </row>
    <row r="27" spans="1:10">
      <c r="A27" s="253"/>
      <c r="B27" s="253"/>
      <c r="C27" s="253"/>
      <c r="D27" s="253"/>
      <c r="E27" s="253"/>
      <c r="F27" s="125"/>
    </row>
    <row r="28" spans="1:10">
      <c r="A28" s="253"/>
      <c r="B28" s="253"/>
      <c r="C28" s="253"/>
      <c r="D28" s="253"/>
      <c r="E28" s="253"/>
      <c r="F28" s="125"/>
    </row>
    <row r="29" spans="1:10">
      <c r="A29" s="125"/>
      <c r="B29" s="125"/>
      <c r="C29" s="125"/>
      <c r="D29" s="125"/>
      <c r="E29" s="125"/>
      <c r="F29" s="125"/>
    </row>
    <row r="30" spans="1:10" ht="18">
      <c r="A30" s="5" t="s">
        <v>558</v>
      </c>
      <c r="B30" s="5"/>
      <c r="C30" s="125"/>
      <c r="D30" s="125"/>
      <c r="E30" s="125"/>
      <c r="F30" s="126"/>
      <c r="G30" s="126"/>
      <c r="H30" s="126"/>
      <c r="I30" s="126"/>
      <c r="J30" s="126"/>
    </row>
    <row r="31" spans="1:10" ht="18.95" customHeight="1">
      <c r="A31" s="226" t="s">
        <v>559</v>
      </c>
      <c r="B31" s="226"/>
      <c r="C31" s="226"/>
      <c r="D31" s="226"/>
      <c r="E31" s="226"/>
      <c r="F31" s="126"/>
      <c r="G31" s="126"/>
      <c r="H31" s="126"/>
      <c r="I31" s="126"/>
      <c r="J31" s="126"/>
    </row>
    <row r="32" spans="1:10" ht="18.95" customHeight="1">
      <c r="A32" s="226"/>
      <c r="B32" s="226"/>
      <c r="C32" s="226"/>
      <c r="D32" s="226"/>
      <c r="E32" s="226"/>
      <c r="F32" s="126"/>
      <c r="G32" s="126"/>
      <c r="H32" s="126"/>
      <c r="I32" s="126"/>
      <c r="J32" s="126"/>
    </row>
    <row r="33" spans="1:10" ht="18.95" customHeight="1">
      <c r="A33" s="300" t="s">
        <v>560</v>
      </c>
      <c r="B33" s="300"/>
      <c r="C33" s="300"/>
      <c r="D33" s="300"/>
      <c r="E33" s="300"/>
      <c r="F33" s="126"/>
      <c r="G33" s="126"/>
      <c r="H33" s="126"/>
      <c r="I33" s="126"/>
      <c r="J33" s="126"/>
    </row>
    <row r="34" spans="1:10">
      <c r="A34" s="300"/>
      <c r="B34" s="300"/>
      <c r="C34" s="300"/>
      <c r="D34" s="300"/>
      <c r="E34" s="300"/>
      <c r="F34" s="126"/>
      <c r="G34" s="126"/>
      <c r="H34" s="126"/>
      <c r="I34" s="126"/>
      <c r="J34" s="126"/>
    </row>
    <row r="35" spans="1:10" ht="18.95" customHeight="1">
      <c r="A35" s="305" t="s">
        <v>561</v>
      </c>
      <c r="B35" s="305"/>
      <c r="C35" s="305"/>
      <c r="D35" s="305"/>
      <c r="E35" s="305"/>
      <c r="F35" s="125"/>
    </row>
    <row r="36" spans="1:10" ht="18.95" customHeight="1">
      <c r="A36" s="305" t="s">
        <v>562</v>
      </c>
      <c r="B36" s="305"/>
      <c r="C36" s="305"/>
      <c r="D36" s="305"/>
      <c r="E36" s="305"/>
      <c r="F36" s="125"/>
    </row>
    <row r="37" spans="1:10" ht="15.95" customHeight="1">
      <c r="A37" s="305" t="s">
        <v>563</v>
      </c>
      <c r="B37" s="305"/>
      <c r="C37" s="305"/>
      <c r="D37" s="305"/>
      <c r="E37" s="305"/>
      <c r="F37" s="125"/>
    </row>
    <row r="38" spans="1:10">
      <c r="A38" s="305"/>
      <c r="B38" s="305"/>
      <c r="C38" s="305"/>
      <c r="D38" s="305"/>
      <c r="E38" s="305"/>
      <c r="F38" s="125"/>
    </row>
    <row r="39" spans="1:10">
      <c r="A39" s="127"/>
      <c r="B39" s="127"/>
      <c r="C39" s="127"/>
      <c r="D39" s="127"/>
      <c r="E39" s="127"/>
      <c r="F39" s="125"/>
    </row>
    <row r="40" spans="1:10">
      <c r="A40" s="306" t="s">
        <v>564</v>
      </c>
      <c r="B40" s="306"/>
      <c r="C40" s="306"/>
      <c r="D40" s="306"/>
      <c r="E40" s="306"/>
    </row>
    <row r="41" spans="1:10">
      <c r="A41" s="34" t="s">
        <v>565</v>
      </c>
    </row>
    <row r="43" spans="1:10">
      <c r="B43" s="11" t="s">
        <v>17</v>
      </c>
    </row>
    <row r="45" spans="1:10">
      <c r="A45" t="s">
        <v>566</v>
      </c>
    </row>
    <row r="47" spans="1:10">
      <c r="B47" s="11" t="s">
        <v>11</v>
      </c>
    </row>
    <row r="49" spans="1:4" ht="78" customHeight="1">
      <c r="A49" s="304" t="s">
        <v>558</v>
      </c>
      <c r="B49" s="304"/>
      <c r="C49" s="122" t="s">
        <v>567</v>
      </c>
      <c r="D49" s="122" t="s">
        <v>568</v>
      </c>
    </row>
    <row r="50" spans="1:4" ht="15.95" customHeight="1">
      <c r="A50" s="302" t="s">
        <v>569</v>
      </c>
      <c r="B50" s="128" t="s">
        <v>570</v>
      </c>
      <c r="C50" s="140">
        <v>31925139</v>
      </c>
      <c r="D50" s="140">
        <v>505158</v>
      </c>
    </row>
    <row r="51" spans="1:4" ht="31.5">
      <c r="A51" s="302"/>
      <c r="B51" s="129" t="s">
        <v>571</v>
      </c>
      <c r="C51" s="140">
        <v>26958893</v>
      </c>
      <c r="D51" s="140">
        <v>2910841</v>
      </c>
    </row>
    <row r="52" spans="1:4" ht="84" customHeight="1">
      <c r="A52" s="302"/>
      <c r="B52" s="129" t="s">
        <v>572</v>
      </c>
      <c r="C52" s="140">
        <v>55689083</v>
      </c>
      <c r="D52" s="140">
        <v>34582538</v>
      </c>
    </row>
    <row r="53" spans="1:4" ht="47.25">
      <c r="A53" s="302"/>
      <c r="B53" s="129" t="s">
        <v>573</v>
      </c>
      <c r="C53" s="140">
        <v>3103803</v>
      </c>
      <c r="D53" s="140">
        <v>4096518</v>
      </c>
    </row>
    <row r="54" spans="1:4">
      <c r="A54" s="302"/>
      <c r="B54" s="130" t="s">
        <v>574</v>
      </c>
      <c r="C54" s="141">
        <f>SUM(C50:C53)</f>
        <v>117676918</v>
      </c>
      <c r="D54" s="141">
        <f>SUM(D50:D53)</f>
        <v>42095055</v>
      </c>
    </row>
    <row r="55" spans="1:4" ht="31.5">
      <c r="A55" s="303" t="s">
        <v>575</v>
      </c>
      <c r="B55" s="129" t="s">
        <v>576</v>
      </c>
      <c r="C55" s="120">
        <v>56305084</v>
      </c>
      <c r="D55" s="120">
        <v>83958975</v>
      </c>
    </row>
    <row r="56" spans="1:4">
      <c r="A56" s="303"/>
      <c r="B56" s="128" t="s">
        <v>577</v>
      </c>
      <c r="C56" s="120">
        <v>1786962</v>
      </c>
      <c r="D56" s="123"/>
    </row>
    <row r="57" spans="1:4" ht="47.25">
      <c r="A57" s="303"/>
      <c r="B57" s="129" t="s">
        <v>578</v>
      </c>
      <c r="C57" s="120"/>
      <c r="D57" s="120"/>
    </row>
    <row r="58" spans="1:4">
      <c r="A58" s="303"/>
      <c r="B58" s="131" t="s">
        <v>579</v>
      </c>
      <c r="C58" s="142">
        <f>SUM(C55:C57)</f>
        <v>58092046</v>
      </c>
      <c r="D58" s="142">
        <f>SUM(D55+D57)</f>
        <v>83958975</v>
      </c>
    </row>
    <row r="59" spans="1:4">
      <c r="A59" s="303" t="s">
        <v>580</v>
      </c>
      <c r="B59" s="128" t="s">
        <v>581</v>
      </c>
      <c r="C59" s="120">
        <v>10388605</v>
      </c>
      <c r="D59" s="120">
        <v>26193317</v>
      </c>
    </row>
    <row r="60" spans="1:4">
      <c r="A60" s="303"/>
      <c r="B60" s="128" t="s">
        <v>582</v>
      </c>
      <c r="C60" s="120">
        <v>1916795</v>
      </c>
      <c r="D60" s="120">
        <v>5867582</v>
      </c>
    </row>
    <row r="61" spans="1:4">
      <c r="A61" s="303"/>
      <c r="B61" s="128" t="s">
        <v>583</v>
      </c>
      <c r="C61" s="120">
        <v>4599544</v>
      </c>
      <c r="D61" s="120">
        <v>12114909</v>
      </c>
    </row>
    <row r="64" spans="1:4" ht="18">
      <c r="A64" s="5" t="s">
        <v>584</v>
      </c>
    </row>
    <row r="65" spans="1:5">
      <c r="A65" s="226" t="s">
        <v>585</v>
      </c>
      <c r="B65" s="226"/>
      <c r="C65" s="226"/>
      <c r="D65" s="226"/>
      <c r="E65" s="226"/>
    </row>
    <row r="66" spans="1:5">
      <c r="A66" s="226"/>
      <c r="B66" s="226"/>
      <c r="C66" s="226"/>
      <c r="D66" s="226"/>
      <c r="E66" s="226"/>
    </row>
    <row r="67" spans="1:5">
      <c r="A67" s="299" t="s">
        <v>586</v>
      </c>
      <c r="B67" s="299"/>
      <c r="C67" s="299"/>
      <c r="D67" s="299"/>
      <c r="E67" s="299"/>
    </row>
    <row r="68" spans="1:5">
      <c r="A68" s="299" t="s">
        <v>587</v>
      </c>
      <c r="B68" s="299"/>
      <c r="C68" s="299"/>
      <c r="D68" s="299"/>
      <c r="E68" s="299"/>
    </row>
    <row r="69" spans="1:5">
      <c r="A69" s="300" t="s">
        <v>588</v>
      </c>
      <c r="B69" s="300"/>
      <c r="C69" s="300"/>
      <c r="D69" s="300"/>
      <c r="E69" s="300"/>
    </row>
    <row r="70" spans="1:5">
      <c r="A70" s="300"/>
      <c r="B70" s="300"/>
      <c r="C70" s="300"/>
      <c r="D70" s="300"/>
      <c r="E70" s="300"/>
    </row>
    <row r="71" spans="1:5">
      <c r="A71" s="301" t="s">
        <v>589</v>
      </c>
      <c r="B71" s="301"/>
      <c r="C71" s="301"/>
      <c r="D71" s="301"/>
      <c r="E71" s="301"/>
    </row>
    <row r="73" spans="1:5" ht="31.5">
      <c r="C73" s="132" t="s">
        <v>590</v>
      </c>
      <c r="D73" s="132" t="s">
        <v>591</v>
      </c>
      <c r="E73" s="132" t="s">
        <v>592</v>
      </c>
    </row>
    <row r="74" spans="1:5" ht="51" customHeight="1">
      <c r="A74" s="22"/>
      <c r="B74" s="51" t="s">
        <v>593</v>
      </c>
      <c r="C74" s="37">
        <v>5809</v>
      </c>
      <c r="D74" s="37">
        <v>27912</v>
      </c>
      <c r="E74" s="37">
        <v>2070</v>
      </c>
    </row>
    <row r="75" spans="1:5" ht="51" customHeight="1">
      <c r="A75" s="22"/>
      <c r="B75" s="51" t="s">
        <v>594</v>
      </c>
      <c r="C75" s="37">
        <v>4573</v>
      </c>
      <c r="D75" s="37">
        <v>16609</v>
      </c>
      <c r="E75" s="37">
        <v>830</v>
      </c>
    </row>
    <row r="76" spans="1:5" ht="51" customHeight="1">
      <c r="A76" s="22"/>
      <c r="B76" s="51" t="s">
        <v>595</v>
      </c>
      <c r="C76" s="37">
        <v>2218</v>
      </c>
      <c r="D76" s="37">
        <v>10615</v>
      </c>
      <c r="E76" s="37">
        <v>689</v>
      </c>
    </row>
    <row r="77" spans="1:5" ht="51" customHeight="1">
      <c r="A77" s="22"/>
      <c r="B77" s="51" t="s">
        <v>596</v>
      </c>
      <c r="C77" s="37">
        <v>2210</v>
      </c>
      <c r="D77" s="37">
        <v>10588</v>
      </c>
      <c r="E77" s="37">
        <v>672</v>
      </c>
    </row>
    <row r="78" spans="1:5" ht="51" customHeight="1">
      <c r="A78" s="22"/>
      <c r="B78" s="51" t="s">
        <v>597</v>
      </c>
      <c r="C78" s="37">
        <v>1727</v>
      </c>
      <c r="D78" s="37">
        <v>8298</v>
      </c>
      <c r="E78" s="37">
        <v>500</v>
      </c>
    </row>
    <row r="79" spans="1:5" ht="51" customHeight="1">
      <c r="A79" s="22"/>
      <c r="B79" s="51" t="s">
        <v>598</v>
      </c>
      <c r="C79" s="143">
        <v>1788</v>
      </c>
      <c r="D79" s="143">
        <v>9017</v>
      </c>
      <c r="E79" s="143">
        <v>621</v>
      </c>
    </row>
    <row r="80" spans="1:5" ht="51" customHeight="1">
      <c r="A80" s="22"/>
      <c r="B80" s="51" t="s">
        <v>599</v>
      </c>
      <c r="C80" s="143">
        <v>201</v>
      </c>
      <c r="D80" s="143">
        <v>681</v>
      </c>
      <c r="E80" s="143">
        <v>7</v>
      </c>
    </row>
    <row r="81" spans="1:5" ht="51" customHeight="1">
      <c r="A81" s="22"/>
      <c r="B81" s="51" t="s">
        <v>600</v>
      </c>
      <c r="C81" s="143">
        <v>443</v>
      </c>
      <c r="D81" s="143">
        <v>1806</v>
      </c>
      <c r="E81" s="143">
        <v>24</v>
      </c>
    </row>
    <row r="82" spans="1:5" ht="113.1" customHeight="1">
      <c r="A82" s="22"/>
      <c r="B82" s="51" t="s">
        <v>601</v>
      </c>
      <c r="C82" s="72">
        <v>0.66100000000000003</v>
      </c>
      <c r="D82" s="72">
        <v>0.68100000000000005</v>
      </c>
      <c r="E82" s="72">
        <v>0.45900000000000002</v>
      </c>
    </row>
    <row r="83" spans="1:5" ht="75.95" customHeight="1">
      <c r="A83" s="22"/>
      <c r="B83" s="51" t="s">
        <v>602</v>
      </c>
      <c r="C83" s="120">
        <v>14817</v>
      </c>
      <c r="D83" s="120">
        <v>15555</v>
      </c>
      <c r="E83" s="120">
        <v>9212</v>
      </c>
    </row>
    <row r="84" spans="1:5" ht="51" customHeight="1">
      <c r="A84" s="22"/>
      <c r="B84" s="51" t="s">
        <v>603</v>
      </c>
      <c r="C84" s="120">
        <v>14538</v>
      </c>
      <c r="D84" s="120">
        <v>14566</v>
      </c>
      <c r="E84" s="120">
        <v>6649</v>
      </c>
    </row>
    <row r="85" spans="1:5" ht="51" customHeight="1">
      <c r="A85" s="22"/>
      <c r="B85" s="51" t="s">
        <v>604</v>
      </c>
      <c r="C85" s="120">
        <v>3593</v>
      </c>
      <c r="D85" s="120">
        <v>4407</v>
      </c>
      <c r="E85" s="120">
        <v>4689</v>
      </c>
    </row>
    <row r="86" spans="1:5" ht="66.95" customHeight="1">
      <c r="A86" s="22"/>
      <c r="B86" s="51" t="s">
        <v>605</v>
      </c>
      <c r="C86" s="120">
        <v>3236</v>
      </c>
      <c r="D86" s="120">
        <v>4236</v>
      </c>
      <c r="E86" s="120">
        <v>4632</v>
      </c>
    </row>
    <row r="88" spans="1:5" ht="18">
      <c r="A88" s="5" t="s">
        <v>606</v>
      </c>
    </row>
    <row r="89" spans="1:5">
      <c r="A89" s="226" t="s">
        <v>607</v>
      </c>
      <c r="B89" s="226"/>
      <c r="C89" s="226"/>
      <c r="D89" s="226"/>
      <c r="E89" s="226"/>
    </row>
    <row r="90" spans="1:5">
      <c r="A90" s="226"/>
      <c r="B90" s="226"/>
      <c r="C90" s="226"/>
      <c r="D90" s="226"/>
      <c r="E90" s="226"/>
    </row>
    <row r="91" spans="1:5">
      <c r="A91" s="299" t="s">
        <v>608</v>
      </c>
      <c r="B91" s="299"/>
      <c r="C91" s="299"/>
      <c r="D91" s="299"/>
      <c r="E91" s="299"/>
    </row>
    <row r="92" spans="1:5">
      <c r="A92" s="300" t="s">
        <v>609</v>
      </c>
      <c r="B92" s="300"/>
      <c r="C92" s="300"/>
      <c r="D92" s="300"/>
      <c r="E92" s="300"/>
    </row>
    <row r="93" spans="1:5">
      <c r="A93" s="300"/>
      <c r="B93" s="300"/>
      <c r="C93" s="300"/>
      <c r="D93" s="300"/>
      <c r="E93" s="300"/>
    </row>
    <row r="94" spans="1:5">
      <c r="A94" s="301" t="s">
        <v>610</v>
      </c>
      <c r="B94" s="301"/>
      <c r="C94" s="301"/>
      <c r="D94" s="301"/>
      <c r="E94" s="301"/>
    </row>
    <row r="97" spans="1:5" ht="31.5">
      <c r="C97" s="132" t="s">
        <v>590</v>
      </c>
      <c r="D97" s="132" t="s">
        <v>591</v>
      </c>
      <c r="E97" s="132" t="s">
        <v>592</v>
      </c>
    </row>
    <row r="98" spans="1:5" ht="84.75" customHeight="1">
      <c r="B98" s="51" t="s">
        <v>611</v>
      </c>
      <c r="C98" s="143">
        <v>1077</v>
      </c>
      <c r="D98" s="143">
        <v>4356</v>
      </c>
      <c r="E98" s="143">
        <v>96</v>
      </c>
    </row>
    <row r="99" spans="1:5" ht="84.75" customHeight="1">
      <c r="B99" s="51" t="s">
        <v>612</v>
      </c>
      <c r="C99" s="120">
        <v>7261</v>
      </c>
      <c r="D99" s="120">
        <v>7341</v>
      </c>
      <c r="E99" s="120">
        <v>3548</v>
      </c>
    </row>
    <row r="100" spans="1:5" ht="84.75" customHeight="1">
      <c r="B100" s="51" t="s">
        <v>613</v>
      </c>
      <c r="C100" s="143">
        <v>90</v>
      </c>
      <c r="D100" s="143">
        <v>438</v>
      </c>
      <c r="E100" s="143">
        <v>7</v>
      </c>
    </row>
    <row r="101" spans="1:5" ht="84.75" customHeight="1">
      <c r="B101" s="51" t="s">
        <v>614</v>
      </c>
      <c r="C101" s="120">
        <v>36378</v>
      </c>
      <c r="D101" s="120">
        <v>37973</v>
      </c>
      <c r="E101" s="120">
        <v>11731</v>
      </c>
    </row>
    <row r="102" spans="1:5">
      <c r="A102" s="1" t="s">
        <v>615</v>
      </c>
    </row>
    <row r="104" spans="1:5">
      <c r="A104" s="1" t="s">
        <v>616</v>
      </c>
    </row>
    <row r="105" spans="1:5">
      <c r="A105" s="300" t="s">
        <v>617</v>
      </c>
      <c r="B105" s="300"/>
      <c r="C105" s="300"/>
      <c r="D105" s="300"/>
      <c r="E105" s="300"/>
    </row>
    <row r="106" spans="1:5">
      <c r="A106" s="300"/>
      <c r="B106" s="300"/>
      <c r="C106" s="300"/>
      <c r="D106" s="300"/>
      <c r="E106" s="300"/>
    </row>
    <row r="107" spans="1:5">
      <c r="A107" s="298" t="s">
        <v>618</v>
      </c>
      <c r="B107" s="298"/>
      <c r="C107" s="298"/>
      <c r="D107" s="298"/>
      <c r="E107" s="298"/>
    </row>
    <row r="108" spans="1:5">
      <c r="A108" s="299" t="s">
        <v>619</v>
      </c>
      <c r="B108" s="299"/>
      <c r="C108" s="299"/>
      <c r="D108" s="299"/>
      <c r="E108" s="299"/>
    </row>
    <row r="110" spans="1:5">
      <c r="A110" s="1" t="s">
        <v>620</v>
      </c>
    </row>
    <row r="111" spans="1:5">
      <c r="A111" s="298" t="s">
        <v>621</v>
      </c>
      <c r="B111" s="298"/>
      <c r="C111" s="298"/>
      <c r="D111" s="298"/>
      <c r="E111" s="298"/>
    </row>
    <row r="112" spans="1:5">
      <c r="A112" s="298" t="s">
        <v>622</v>
      </c>
      <c r="B112" s="298"/>
      <c r="C112" s="298"/>
      <c r="D112" s="298"/>
      <c r="E112" s="298"/>
    </row>
    <row r="113" spans="1:5">
      <c r="A113" s="298" t="s">
        <v>623</v>
      </c>
      <c r="B113" s="298"/>
      <c r="C113" s="298"/>
      <c r="D113" s="298"/>
      <c r="E113" s="298"/>
    </row>
    <row r="114" spans="1:5">
      <c r="A114" s="298" t="s">
        <v>624</v>
      </c>
      <c r="B114" s="298"/>
      <c r="C114" s="298"/>
      <c r="D114" s="298"/>
      <c r="E114" s="298"/>
    </row>
    <row r="115" spans="1:5">
      <c r="A115" s="298" t="s">
        <v>625</v>
      </c>
      <c r="B115" s="298"/>
      <c r="C115" s="298"/>
      <c r="D115" s="298"/>
      <c r="E115" s="298"/>
    </row>
    <row r="118" spans="1:5" ht="18">
      <c r="A118" s="5" t="s">
        <v>626</v>
      </c>
    </row>
    <row r="119" spans="1:5" ht="48" customHeight="1">
      <c r="A119" s="226" t="s">
        <v>627</v>
      </c>
      <c r="B119" s="226"/>
      <c r="C119" s="226"/>
      <c r="D119" s="144">
        <v>5013</v>
      </c>
      <c r="E119" s="7"/>
    </row>
    <row r="120" spans="1:5">
      <c r="A120" s="7"/>
      <c r="B120" s="7"/>
      <c r="C120" s="7"/>
      <c r="D120" s="7"/>
      <c r="E120" s="7"/>
    </row>
    <row r="121" spans="1:5" ht="18">
      <c r="A121" s="5" t="s">
        <v>628</v>
      </c>
      <c r="B121" s="7"/>
      <c r="C121" s="7"/>
    </row>
    <row r="122" spans="1:5">
      <c r="A122" s="226" t="s">
        <v>629</v>
      </c>
      <c r="B122" s="226"/>
      <c r="C122" s="226"/>
      <c r="D122" s="226"/>
      <c r="E122" s="226"/>
    </row>
    <row r="123" spans="1:5">
      <c r="A123" s="226"/>
      <c r="B123" s="226"/>
      <c r="C123" s="226"/>
      <c r="D123" s="226"/>
      <c r="E123" s="226"/>
    </row>
    <row r="125" spans="1:5">
      <c r="A125" s="300" t="s">
        <v>630</v>
      </c>
      <c r="B125" s="300"/>
      <c r="C125" s="300"/>
      <c r="D125" s="300"/>
      <c r="E125" s="300"/>
    </row>
    <row r="126" spans="1:5">
      <c r="A126" s="300"/>
      <c r="B126" s="300"/>
      <c r="C126" s="300"/>
      <c r="D126" s="300"/>
      <c r="E126" s="300"/>
    </row>
    <row r="128" spans="1:5">
      <c r="A128" s="300" t="s">
        <v>631</v>
      </c>
      <c r="B128" s="300"/>
      <c r="C128" s="300"/>
      <c r="D128" s="300"/>
      <c r="E128" s="300"/>
    </row>
    <row r="129" spans="1:5">
      <c r="A129" s="300"/>
      <c r="B129" s="300"/>
      <c r="C129" s="300"/>
      <c r="D129" s="300"/>
      <c r="E129" s="300"/>
    </row>
    <row r="130" spans="1:5">
      <c r="A130" s="300"/>
      <c r="B130" s="300"/>
      <c r="C130" s="300"/>
      <c r="D130" s="300"/>
      <c r="E130" s="300"/>
    </row>
    <row r="133" spans="1:5" ht="157.5">
      <c r="B133" s="26" t="s">
        <v>632</v>
      </c>
      <c r="C133" s="21" t="s">
        <v>633</v>
      </c>
      <c r="D133" s="21" t="s">
        <v>634</v>
      </c>
      <c r="E133" s="21" t="s">
        <v>635</v>
      </c>
    </row>
    <row r="134" spans="1:5" ht="93.95" customHeight="1">
      <c r="B134" s="133" t="s">
        <v>636</v>
      </c>
      <c r="C134" s="143">
        <v>1631</v>
      </c>
      <c r="D134" s="215">
        <v>0.32550000000000001</v>
      </c>
      <c r="E134" s="49">
        <v>28956</v>
      </c>
    </row>
    <row r="135" spans="1:5" ht="78.95" customHeight="1">
      <c r="B135" s="133" t="s">
        <v>637</v>
      </c>
      <c r="C135" s="143">
        <v>1547</v>
      </c>
      <c r="D135" s="215">
        <v>0.3085</v>
      </c>
      <c r="E135" s="49">
        <v>17765</v>
      </c>
    </row>
    <row r="136" spans="1:5" ht="47.1" customHeight="1">
      <c r="B136" s="134" t="s">
        <v>638</v>
      </c>
      <c r="C136" s="143"/>
      <c r="D136" s="38"/>
      <c r="E136" s="49"/>
    </row>
    <row r="137" spans="1:5" ht="47.1" customHeight="1">
      <c r="B137" s="134" t="s">
        <v>639</v>
      </c>
      <c r="C137" s="143"/>
      <c r="D137" s="38"/>
      <c r="E137" s="49"/>
    </row>
    <row r="138" spans="1:5" ht="47.1" customHeight="1">
      <c r="B138" s="134" t="s">
        <v>640</v>
      </c>
      <c r="C138" s="143">
        <v>411</v>
      </c>
      <c r="D138" s="215">
        <v>8.2000000000000003E-2</v>
      </c>
      <c r="E138" s="49">
        <v>48042</v>
      </c>
    </row>
    <row r="139" spans="1:5" ht="29.1" customHeight="1">
      <c r="B139" s="135"/>
      <c r="C139" s="17"/>
      <c r="D139" s="136"/>
      <c r="E139" s="137"/>
    </row>
    <row r="141" spans="1:5" ht="18">
      <c r="A141" s="5" t="s">
        <v>641</v>
      </c>
    </row>
    <row r="142" spans="1:5">
      <c r="A142" t="s">
        <v>642</v>
      </c>
      <c r="D142" s="17"/>
    </row>
    <row r="143" spans="1:5">
      <c r="B143" s="138" t="s">
        <v>643</v>
      </c>
      <c r="C143" s="86" t="str">
        <f>B43</f>
        <v>2022-2023 Final</v>
      </c>
    </row>
    <row r="145" spans="1:5">
      <c r="A145" t="s">
        <v>644</v>
      </c>
    </row>
    <row r="153" spans="1:5" ht="47.1" customHeight="1">
      <c r="A153" s="226" t="s">
        <v>645</v>
      </c>
      <c r="B153" s="226"/>
      <c r="C153" s="226"/>
      <c r="D153" s="144"/>
      <c r="E153" s="7"/>
    </row>
    <row r="154" spans="1:5">
      <c r="A154" s="7"/>
      <c r="B154" s="7"/>
      <c r="C154" s="7"/>
      <c r="D154" s="7"/>
      <c r="E154" s="7"/>
    </row>
    <row r="155" spans="1:5" ht="47.1" customHeight="1">
      <c r="A155" s="226" t="s">
        <v>646</v>
      </c>
      <c r="B155" s="226"/>
      <c r="C155" s="226"/>
      <c r="D155" s="120"/>
    </row>
    <row r="156" spans="1:5">
      <c r="A156" s="7"/>
      <c r="B156" s="7"/>
      <c r="C156" s="7"/>
    </row>
    <row r="157" spans="1:5" ht="48.95" customHeight="1">
      <c r="A157" s="226" t="s">
        <v>647</v>
      </c>
      <c r="B157" s="226"/>
      <c r="C157" s="226"/>
      <c r="D157" s="120"/>
    </row>
    <row r="159" spans="1:5" ht="18">
      <c r="A159" s="5" t="s">
        <v>648</v>
      </c>
    </row>
    <row r="160" spans="1:5">
      <c r="A160" t="s">
        <v>649</v>
      </c>
    </row>
    <row r="166" spans="1:4">
      <c r="C166" s="30" t="s">
        <v>650</v>
      </c>
      <c r="D166" s="124"/>
    </row>
    <row r="167" spans="1:4">
      <c r="A167" s="30"/>
    </row>
    <row r="168" spans="1:4" ht="18">
      <c r="A168" s="5" t="s">
        <v>651</v>
      </c>
    </row>
    <row r="169" spans="1:4">
      <c r="A169" t="s">
        <v>652</v>
      </c>
    </row>
    <row r="177" spans="1:4">
      <c r="B177" s="30" t="s">
        <v>650</v>
      </c>
      <c r="C177" s="124"/>
    </row>
    <row r="180" spans="1:4" ht="18">
      <c r="A180" s="5" t="s">
        <v>653</v>
      </c>
    </row>
    <row r="182" spans="1:4">
      <c r="A182" s="139" t="s">
        <v>654</v>
      </c>
      <c r="D182" s="29" t="s">
        <v>12</v>
      </c>
    </row>
    <row r="183" spans="1:4">
      <c r="A183" s="10" t="s">
        <v>655</v>
      </c>
      <c r="B183" s="10"/>
    </row>
    <row r="184" spans="1:4">
      <c r="A184" s="139"/>
    </row>
    <row r="185" spans="1:4">
      <c r="A185" t="s">
        <v>656</v>
      </c>
      <c r="C185" s="52">
        <v>45292</v>
      </c>
    </row>
    <row r="187" spans="1:4">
      <c r="A187" t="s">
        <v>657</v>
      </c>
      <c r="C187" s="52"/>
    </row>
    <row r="189" spans="1:4" ht="18">
      <c r="A189" s="5" t="s">
        <v>658</v>
      </c>
    </row>
    <row r="190" spans="1:4">
      <c r="A190" t="s">
        <v>659</v>
      </c>
    </row>
    <row r="192" spans="1:4">
      <c r="A192" t="s">
        <v>660</v>
      </c>
      <c r="C192" s="52"/>
    </row>
    <row r="194" spans="1:3">
      <c r="A194" t="s">
        <v>661</v>
      </c>
      <c r="C194" s="195">
        <v>45352</v>
      </c>
    </row>
    <row r="196" spans="1:3" ht="18">
      <c r="A196" s="5" t="s">
        <v>662</v>
      </c>
    </row>
    <row r="198" spans="1:3">
      <c r="B198" t="s">
        <v>663</v>
      </c>
      <c r="C198" s="195">
        <v>45413</v>
      </c>
    </row>
    <row r="199" spans="1:3">
      <c r="B199" t="s">
        <v>664</v>
      </c>
      <c r="C199" s="196"/>
    </row>
    <row r="200" spans="1:3" ht="18">
      <c r="A200" s="5" t="s">
        <v>665</v>
      </c>
    </row>
    <row r="201" spans="1:3">
      <c r="A201" t="s">
        <v>666</v>
      </c>
    </row>
    <row r="209" spans="1:5">
      <c r="D209" s="30" t="s">
        <v>667</v>
      </c>
      <c r="E209" s="124"/>
    </row>
    <row r="211" spans="1:5" ht="18">
      <c r="A211" s="5" t="s">
        <v>668</v>
      </c>
    </row>
    <row r="212" spans="1:5">
      <c r="A212" t="s">
        <v>666</v>
      </c>
    </row>
    <row r="220" spans="1:5">
      <c r="C220" s="30" t="s">
        <v>667</v>
      </c>
      <c r="D220" s="15"/>
    </row>
    <row r="222" spans="1:5" ht="6.95" customHeight="1"/>
    <row r="223" spans="1:5" ht="18">
      <c r="A223" s="5" t="s">
        <v>669</v>
      </c>
    </row>
    <row r="224" spans="1:5">
      <c r="A224" t="s">
        <v>670</v>
      </c>
    </row>
    <row r="233" spans="1:1" ht="18">
      <c r="A233" s="5" t="s">
        <v>669</v>
      </c>
    </row>
    <row r="234" spans="1:1">
      <c r="A234" t="s">
        <v>671</v>
      </c>
    </row>
    <row r="246" spans="1:7" ht="18">
      <c r="A246" s="5" t="s">
        <v>672</v>
      </c>
    </row>
    <row r="248" spans="1:7" ht="15.95" customHeight="1">
      <c r="A248" s="226" t="s">
        <v>673</v>
      </c>
      <c r="B248" s="226"/>
      <c r="C248" s="226"/>
      <c r="D248" s="226"/>
      <c r="E248" s="226"/>
    </row>
    <row r="249" spans="1:7">
      <c r="A249" s="226"/>
      <c r="B249" s="226"/>
      <c r="C249" s="226"/>
      <c r="D249" s="226"/>
      <c r="E249" s="226"/>
    </row>
    <row r="250" spans="1:7">
      <c r="A250" s="226"/>
      <c r="B250" s="226"/>
      <c r="C250" s="226"/>
      <c r="D250" s="226"/>
      <c r="E250" s="226"/>
    </row>
    <row r="251" spans="1:7" ht="188.1" customHeight="1">
      <c r="B251" s="124" t="s">
        <v>972</v>
      </c>
    </row>
    <row r="254" spans="1:7" ht="18.75">
      <c r="A254" s="225" t="s">
        <v>674</v>
      </c>
      <c r="B254" s="225"/>
      <c r="C254" s="225"/>
      <c r="D254" s="225"/>
      <c r="E254" s="225"/>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3">
    <dataValidation type="list" allowBlank="1" showInputMessage="1" showErrorMessage="1" sqref="B48">
      <formula1>$G$45:$G$47</formula1>
    </dataValidation>
    <dataValidation type="list" allowBlank="1" showInputMessage="1" showErrorMessage="1" sqref="D183:D184">
      <formula1>$F$182:$F$184</formula1>
    </dataValidation>
    <dataValidation type="list" allowBlank="1" showInputMessage="1" showErrorMessage="1" sqref="B43 B47 D182">
      <formula1>#REF!</formula1>
    </dataValidation>
  </dataValidations>
  <pageMargins left="0.7" right="0.7" top="0.75" bottom="0.75" header="0.3" footer="0.3"/>
  <pageSetup scale="48" orientation="portrait" r:id="rId1"/>
  <headerFooter>
    <oddHeader xml:space="preserve">&amp;C  
</oddHeader>
    <oddFooter xml:space="preserve">&amp;C  </oddFooter>
  </headerFooter>
  <rowBreaks count="5" manualBreakCount="5">
    <brk id="48" max="5" man="1"/>
    <brk id="86" max="5" man="1"/>
    <brk id="120" max="5" man="1"/>
    <brk id="140" max="5" man="1"/>
    <brk id="210"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showRowColHeaders="0" showRuler="0" zoomScale="125" zoomScaleNormal="125" zoomScaleSheetLayoutView="125" zoomScalePageLayoutView="110" workbookViewId="0">
      <selection activeCell="G16" sqref="G16"/>
    </sheetView>
  </sheetViews>
  <sheetFormatPr defaultColWidth="11" defaultRowHeight="15.75"/>
  <cols>
    <col min="1" max="1" width="3" customWidth="1"/>
    <col min="2" max="2" width="67" customWidth="1"/>
  </cols>
  <sheetData>
    <row r="1" spans="1:6" ht="18.95" customHeight="1">
      <c r="A1" s="254" t="s">
        <v>675</v>
      </c>
      <c r="B1" s="254"/>
      <c r="C1" s="254"/>
      <c r="D1" s="254"/>
      <c r="E1" s="254"/>
      <c r="F1" s="254"/>
    </row>
    <row r="2" spans="1:6" ht="18.75">
      <c r="A2" s="6" t="s">
        <v>676</v>
      </c>
    </row>
    <row r="3" spans="1:6" ht="117" customHeight="1">
      <c r="A3" s="253" t="s">
        <v>677</v>
      </c>
      <c r="B3" s="253"/>
      <c r="C3" s="253"/>
      <c r="D3" s="253"/>
      <c r="E3" s="253"/>
      <c r="F3" s="253"/>
    </row>
    <row r="4" spans="1:6">
      <c r="B4" s="18"/>
      <c r="C4" s="308" t="s">
        <v>678</v>
      </c>
      <c r="D4" s="308"/>
      <c r="E4" s="308" t="s">
        <v>679</v>
      </c>
      <c r="F4" s="308"/>
    </row>
    <row r="5" spans="1:6" ht="59.1" customHeight="1">
      <c r="B5" s="51" t="s">
        <v>680</v>
      </c>
      <c r="C5" s="307" t="s">
        <v>681</v>
      </c>
      <c r="D5" s="307"/>
      <c r="E5" s="307" t="s">
        <v>682</v>
      </c>
      <c r="F5" s="307"/>
    </row>
    <row r="6" spans="1:6" ht="47.25">
      <c r="B6" s="19" t="s">
        <v>683</v>
      </c>
      <c r="C6" s="307" t="s">
        <v>681</v>
      </c>
      <c r="D6" s="307"/>
      <c r="E6" s="307" t="s">
        <v>682</v>
      </c>
      <c r="F6" s="307"/>
    </row>
    <row r="7" spans="1:6" ht="31.5">
      <c r="B7" s="19" t="s">
        <v>684</v>
      </c>
      <c r="C7" s="307" t="s">
        <v>681</v>
      </c>
      <c r="D7" s="307"/>
      <c r="E7" s="307" t="s">
        <v>685</v>
      </c>
      <c r="F7" s="307"/>
    </row>
    <row r="8" spans="1:6" ht="47.25">
      <c r="B8" s="19" t="s">
        <v>686</v>
      </c>
      <c r="C8" s="307" t="s">
        <v>681</v>
      </c>
      <c r="D8" s="307"/>
      <c r="E8" s="307" t="s">
        <v>681</v>
      </c>
      <c r="F8" s="307"/>
    </row>
    <row r="9" spans="1:6">
      <c r="B9" s="19" t="s">
        <v>687</v>
      </c>
      <c r="C9" s="307" t="s">
        <v>688</v>
      </c>
      <c r="D9" s="307"/>
      <c r="E9" s="307" t="s">
        <v>681</v>
      </c>
      <c r="F9" s="307"/>
    </row>
    <row r="10" spans="1:6">
      <c r="B10" s="19" t="s">
        <v>689</v>
      </c>
      <c r="C10" s="307" t="s">
        <v>681</v>
      </c>
      <c r="D10" s="307"/>
      <c r="E10" s="307" t="s">
        <v>681</v>
      </c>
      <c r="F10" s="307"/>
    </row>
    <row r="11" spans="1:6">
      <c r="B11" s="19" t="s">
        <v>690</v>
      </c>
      <c r="C11" s="307" t="s">
        <v>681</v>
      </c>
      <c r="D11" s="307"/>
      <c r="E11" s="309" t="s">
        <v>688</v>
      </c>
      <c r="F11" s="309"/>
    </row>
    <row r="12" spans="1:6" ht="108" customHeight="1">
      <c r="A12" s="310" t="s">
        <v>691</v>
      </c>
      <c r="B12" s="311"/>
      <c r="C12" s="311"/>
      <c r="D12" s="311"/>
      <c r="E12" s="311"/>
      <c r="F12" s="311"/>
    </row>
    <row r="13" spans="1:6" ht="176.1" customHeight="1">
      <c r="A13" s="312" t="s">
        <v>692</v>
      </c>
      <c r="B13" s="312"/>
      <c r="C13" s="312"/>
      <c r="D13" s="312"/>
      <c r="E13" s="312"/>
      <c r="F13" s="312"/>
    </row>
    <row r="14" spans="1:6">
      <c r="B14" s="18"/>
      <c r="C14" s="164" t="s">
        <v>678</v>
      </c>
      <c r="D14" s="164" t="s">
        <v>679</v>
      </c>
      <c r="E14" s="164" t="s">
        <v>129</v>
      </c>
    </row>
    <row r="15" spans="1:6" ht="26.1" customHeight="1">
      <c r="B15" s="165" t="s">
        <v>693</v>
      </c>
      <c r="C15" s="37">
        <v>1967</v>
      </c>
      <c r="D15" s="37">
        <v>692</v>
      </c>
      <c r="E15" s="37">
        <v>2659</v>
      </c>
    </row>
    <row r="16" spans="1:6" ht="29.1" customHeight="1">
      <c r="B16" s="165" t="s">
        <v>694</v>
      </c>
      <c r="C16" s="37">
        <v>565</v>
      </c>
      <c r="D16" s="37">
        <v>148</v>
      </c>
      <c r="E16" s="37">
        <v>713</v>
      </c>
    </row>
    <row r="17" spans="1:6" ht="27" customHeight="1">
      <c r="B17" s="165" t="s">
        <v>695</v>
      </c>
      <c r="C17" s="37">
        <v>814</v>
      </c>
      <c r="D17" s="37">
        <v>316</v>
      </c>
      <c r="E17" s="37">
        <v>1130</v>
      </c>
    </row>
    <row r="18" spans="1:6" ht="24" customHeight="1">
      <c r="B18" s="165" t="s">
        <v>696</v>
      </c>
      <c r="C18" s="37">
        <v>1153</v>
      </c>
      <c r="D18" s="37">
        <v>376</v>
      </c>
      <c r="E18" s="37">
        <v>1529</v>
      </c>
    </row>
    <row r="19" spans="1:6" ht="33.75" customHeight="1">
      <c r="B19" s="165" t="s">
        <v>697</v>
      </c>
      <c r="C19" s="37">
        <v>77</v>
      </c>
      <c r="D19" s="37">
        <v>12</v>
      </c>
      <c r="E19" s="37">
        <v>89</v>
      </c>
    </row>
    <row r="20" spans="1:6" ht="33.75" customHeight="1">
      <c r="B20" s="165" t="s">
        <v>698</v>
      </c>
      <c r="C20" s="37">
        <v>1778</v>
      </c>
      <c r="D20" s="37">
        <v>359</v>
      </c>
      <c r="E20" s="37">
        <v>2137</v>
      </c>
    </row>
    <row r="21" spans="1:6" ht="33.75" customHeight="1">
      <c r="B21" s="51" t="s">
        <v>699</v>
      </c>
      <c r="C21" s="37">
        <v>164</v>
      </c>
      <c r="D21" s="37">
        <v>259</v>
      </c>
      <c r="E21" s="37">
        <v>423</v>
      </c>
    </row>
    <row r="22" spans="1:6" ht="33.75" customHeight="1">
      <c r="B22" s="165" t="s">
        <v>700</v>
      </c>
      <c r="C22" s="37">
        <v>23</v>
      </c>
      <c r="D22" s="37">
        <v>67</v>
      </c>
      <c r="E22" s="37">
        <v>90</v>
      </c>
    </row>
    <row r="23" spans="1:6" ht="33.75" customHeight="1">
      <c r="B23" s="165" t="s">
        <v>701</v>
      </c>
      <c r="C23" s="37">
        <v>0</v>
      </c>
      <c r="D23" s="37">
        <v>5</v>
      </c>
      <c r="E23" s="37">
        <v>5</v>
      </c>
    </row>
    <row r="24" spans="1:6" ht="33.75" customHeight="1">
      <c r="B24" s="166" t="s">
        <v>702</v>
      </c>
      <c r="C24" s="37">
        <v>0</v>
      </c>
      <c r="D24" s="37">
        <v>0</v>
      </c>
      <c r="E24" s="37">
        <v>0</v>
      </c>
    </row>
    <row r="25" spans="1:6">
      <c r="B25" s="147" t="s">
        <v>703</v>
      </c>
    </row>
    <row r="27" spans="1:6" ht="27" customHeight="1">
      <c r="A27" s="145" t="s">
        <v>704</v>
      </c>
    </row>
    <row r="28" spans="1:6" ht="102.95" customHeight="1">
      <c r="A28" s="251" t="s">
        <v>705</v>
      </c>
      <c r="B28" s="251"/>
      <c r="C28" s="251"/>
      <c r="D28" s="251"/>
      <c r="E28" s="251"/>
      <c r="F28" s="251"/>
    </row>
    <row r="30" spans="1:6">
      <c r="B30" s="30" t="s">
        <v>706</v>
      </c>
      <c r="C30" s="37">
        <v>17</v>
      </c>
      <c r="D30" s="17" t="s">
        <v>707</v>
      </c>
      <c r="E30" s="17">
        <v>1</v>
      </c>
    </row>
    <row r="32" spans="1:6">
      <c r="B32" s="30" t="s">
        <v>708</v>
      </c>
      <c r="C32" s="37">
        <v>37846</v>
      </c>
    </row>
    <row r="34" spans="1:6">
      <c r="B34" s="30" t="s">
        <v>709</v>
      </c>
      <c r="C34" s="37">
        <v>2198</v>
      </c>
    </row>
    <row r="35" spans="1:6">
      <c r="B35" s="13"/>
    </row>
    <row r="36" spans="1:6" ht="18.75">
      <c r="A36" s="145" t="s">
        <v>710</v>
      </c>
    </row>
    <row r="37" spans="1:6" ht="251.1" customHeight="1">
      <c r="A37" s="251" t="s">
        <v>711</v>
      </c>
      <c r="B37" s="251"/>
      <c r="C37" s="251"/>
      <c r="D37" s="251"/>
      <c r="E37" s="251"/>
      <c r="F37" s="251"/>
    </row>
    <row r="38" spans="1:6" ht="68.099999999999994" customHeight="1">
      <c r="A38" s="251" t="s">
        <v>712</v>
      </c>
      <c r="B38" s="251"/>
      <c r="C38" s="251"/>
      <c r="D38" s="251"/>
      <c r="E38" s="251"/>
      <c r="F38" s="251"/>
    </row>
    <row r="39" spans="1:6" ht="36" customHeight="1">
      <c r="A39" s="313" t="s">
        <v>713</v>
      </c>
      <c r="B39" s="313"/>
      <c r="C39" s="23" t="s">
        <v>714</v>
      </c>
      <c r="E39" s="23" t="s">
        <v>715</v>
      </c>
    </row>
    <row r="40" spans="1:6">
      <c r="B40" s="146" t="s">
        <v>716</v>
      </c>
      <c r="C40" s="37">
        <v>586</v>
      </c>
      <c r="E40" s="37">
        <v>144</v>
      </c>
    </row>
    <row r="41" spans="1:6">
      <c r="B41" s="146" t="s">
        <v>717</v>
      </c>
      <c r="C41" s="37">
        <v>1332</v>
      </c>
      <c r="E41" s="37">
        <v>426</v>
      </c>
    </row>
    <row r="42" spans="1:6">
      <c r="B42" s="146" t="s">
        <v>718</v>
      </c>
      <c r="C42" s="37">
        <v>777</v>
      </c>
      <c r="E42" s="37">
        <v>722</v>
      </c>
    </row>
    <row r="43" spans="1:6">
      <c r="B43" s="146" t="s">
        <v>719</v>
      </c>
      <c r="C43" s="37">
        <v>456</v>
      </c>
      <c r="E43" s="37">
        <v>249</v>
      </c>
    </row>
    <row r="44" spans="1:6">
      <c r="B44" s="146" t="s">
        <v>720</v>
      </c>
      <c r="C44" s="37">
        <v>226</v>
      </c>
      <c r="E44" s="37">
        <v>36</v>
      </c>
    </row>
    <row r="45" spans="1:6">
      <c r="B45" s="146" t="s">
        <v>721</v>
      </c>
      <c r="C45" s="37">
        <v>417</v>
      </c>
      <c r="E45" s="37">
        <v>28</v>
      </c>
    </row>
    <row r="46" spans="1:6">
      <c r="B46" s="146" t="s">
        <v>722</v>
      </c>
      <c r="C46" s="37">
        <v>302</v>
      </c>
      <c r="E46" s="37">
        <v>5</v>
      </c>
    </row>
    <row r="47" spans="1:6">
      <c r="B47" s="146" t="s">
        <v>129</v>
      </c>
      <c r="C47" s="26">
        <f>SUM(C40:C46)</f>
        <v>4096</v>
      </c>
      <c r="D47" s="3"/>
      <c r="E47" s="26">
        <f>SUM(E40:E46)</f>
        <v>1610</v>
      </c>
    </row>
    <row r="48" spans="1:6">
      <c r="B48" s="167"/>
    </row>
    <row r="49" spans="1:6" ht="18.75">
      <c r="A49" s="225" t="s">
        <v>723</v>
      </c>
      <c r="B49" s="225"/>
      <c r="C49" s="225"/>
      <c r="D49" s="225"/>
      <c r="E49" s="225"/>
      <c r="F49" s="225"/>
    </row>
    <row r="50" spans="1:6">
      <c r="B50" s="167"/>
    </row>
    <row r="51" spans="1:6">
      <c r="B51" s="167"/>
    </row>
    <row r="52" spans="1:6">
      <c r="B52" s="167"/>
    </row>
    <row r="53" spans="1:6">
      <c r="B53" s="167"/>
    </row>
    <row r="54" spans="1:6">
      <c r="B54" s="167"/>
    </row>
    <row r="55" spans="1:6">
      <c r="B55" s="167"/>
    </row>
    <row r="56" spans="1:6">
      <c r="B56" s="167"/>
    </row>
    <row r="57" spans="1:6">
      <c r="B57" s="167"/>
    </row>
    <row r="58" spans="1:6">
      <c r="B58" s="167"/>
    </row>
    <row r="59" spans="1:6">
      <c r="B59" s="167"/>
    </row>
    <row r="60" spans="1:6">
      <c r="B60" s="167"/>
    </row>
    <row r="61" spans="1:6">
      <c r="B61" s="168"/>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scale="65" orientation="portrait" r:id="rId1"/>
  <headerFooter>
    <oddHeader xml:space="preserve">&amp;C&amp;"System Font,Regular"&amp;10&amp;K000000   
</oddHeader>
    <oddFooter xml:space="preserve">&amp;C   
</oddFooter>
  </headerFooter>
  <rowBreaks count="2" manualBreakCount="2">
    <brk id="26" max="16383" man="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EC495F-25E2-48D5-8355-5A49C82391B8}">
  <ds:schemaRefs>
    <ds:schemaRef ds:uri="http://purl.org/dc/elements/1.1/"/>
    <ds:schemaRef ds:uri="http://www.w3.org/XML/1998/namespace"/>
    <ds:schemaRef ds:uri="http://purl.org/dc/terms/"/>
    <ds:schemaRef ds:uri="http://schemas.microsoft.com/sharepoint/v3"/>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220e8e58-85be-4bd4-9c14-013d28eb09c5"/>
    <ds:schemaRef ds:uri="ab3d5e18-20ff-42b7-aeea-4bbbe4e146d1"/>
    <ds:schemaRef ds:uri="http://schemas.microsoft.com/office/2006/metadata/properties"/>
  </ds:schemaRefs>
</ds:datastoreItem>
</file>

<file path=customXml/itemProps2.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3.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CDS-A</vt:lpstr>
      <vt:lpstr>CDS-B</vt:lpstr>
      <vt:lpstr>CDS-C</vt:lpstr>
      <vt:lpstr>CDS-D</vt:lpstr>
      <vt:lpstr>CDS-E</vt:lpstr>
      <vt:lpstr>CDS-F</vt:lpstr>
      <vt:lpstr>CDS-G</vt:lpstr>
      <vt:lpstr>CDS-H</vt:lpstr>
      <vt:lpstr>CDS-I</vt:lpstr>
      <vt:lpstr>CDS-J</vt:lpstr>
      <vt:lpstr>DEFINITIONS</vt:lpstr>
      <vt:lpstr>DEFINITIONS!_Hlk22631867</vt:lpstr>
      <vt:lpstr>'CDS-C'!OLE_LINK2</vt:lpstr>
      <vt:lpstr>'CDS-H'!Print_Area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Lance Gregory Beasley</dc:creator>
  <cp:keywords/>
  <dc:description/>
  <cp:lastModifiedBy>tdobrosi</cp:lastModifiedBy>
  <cp:revision/>
  <cp:lastPrinted>2024-02-22T17:11:13Z</cp:lastPrinted>
  <dcterms:created xsi:type="dcterms:W3CDTF">2023-08-17T17:23:40Z</dcterms:created>
  <dcterms:modified xsi:type="dcterms:W3CDTF">2024-04-30T16:28:59Z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