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stuenr\misc\"/>
    </mc:Choice>
  </mc:AlternateContent>
  <bookViews>
    <workbookView xWindow="0" yWindow="0" windowWidth="19950" windowHeight="9405"/>
  </bookViews>
  <sheets>
    <sheet name="CDS-A" sheetId="12" r:id="rId1"/>
    <sheet name="CDS-B" sheetId="16" r:id="rId2"/>
    <sheet name="CDS-C" sheetId="18" r:id="rId3"/>
    <sheet name="CDS-D" sheetId="19" r:id="rId4"/>
    <sheet name="CDS-E" sheetId="4" r:id="rId5"/>
    <sheet name="CDS-F" sheetId="6" r:id="rId6"/>
    <sheet name="CDS-G" sheetId="14" r:id="rId7"/>
    <sheet name="CDS-H" sheetId="15" r:id="rId8"/>
    <sheet name="CDS-I" sheetId="20" r:id="rId9"/>
    <sheet name="CDS-J " sheetId="22" r:id="rId10"/>
    <sheet name="CDS Definitions" sheetId="11" r:id="rId1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1" i="20" l="1"/>
  <c r="K30" i="20"/>
  <c r="I30" i="20"/>
  <c r="K29" i="20"/>
  <c r="K28" i="20"/>
  <c r="K27" i="20"/>
  <c r="I27" i="20"/>
  <c r="K26" i="20"/>
  <c r="K25" i="20"/>
  <c r="K24" i="20"/>
  <c r="J23" i="20"/>
  <c r="I23" i="20"/>
  <c r="K23" i="20" s="1"/>
  <c r="K22" i="20"/>
  <c r="E45" i="22" l="1"/>
  <c r="D45" i="22"/>
  <c r="C45" i="22"/>
  <c r="K51" i="20" l="1"/>
  <c r="K48" i="20"/>
  <c r="E13" i="19" l="1"/>
  <c r="D197" i="18"/>
  <c r="E179" i="18"/>
  <c r="D179" i="18"/>
  <c r="C179" i="18"/>
  <c r="D171" i="18"/>
  <c r="C171" i="18"/>
  <c r="C10" i="16" l="1"/>
  <c r="D10" i="16"/>
  <c r="E10" i="16"/>
  <c r="F10" i="16"/>
  <c r="C12" i="16"/>
  <c r="D12" i="16"/>
  <c r="E12" i="16"/>
  <c r="F12" i="16"/>
  <c r="C15" i="16"/>
  <c r="D15" i="16"/>
  <c r="C17" i="16"/>
  <c r="D17" i="16"/>
  <c r="E17" i="16"/>
  <c r="F17" i="16"/>
  <c r="F18" i="16"/>
  <c r="F20" i="16" s="1"/>
  <c r="F19" i="16"/>
  <c r="D33" i="16"/>
  <c r="E33" i="16"/>
  <c r="F33" i="16"/>
  <c r="F57" i="16"/>
  <c r="F58" i="16"/>
  <c r="C59" i="16"/>
  <c r="D59" i="16"/>
  <c r="E59" i="16"/>
  <c r="F59" i="16"/>
  <c r="F60" i="16"/>
  <c r="F61" i="16"/>
  <c r="F62" i="16"/>
  <c r="C63" i="16"/>
  <c r="D63" i="16"/>
  <c r="E63" i="16"/>
  <c r="F63" i="16"/>
  <c r="C64" i="16"/>
  <c r="D64" i="16"/>
  <c r="E64" i="16"/>
  <c r="F64" i="16"/>
  <c r="F68" i="16"/>
  <c r="F69" i="16"/>
  <c r="C70" i="16"/>
  <c r="D70" i="16"/>
  <c r="E70" i="16"/>
  <c r="F70" i="16"/>
  <c r="F71" i="16"/>
  <c r="F72" i="16"/>
  <c r="F73" i="16"/>
  <c r="C74" i="16"/>
  <c r="D74" i="16"/>
  <c r="E74" i="16"/>
  <c r="F74" i="16"/>
  <c r="C75" i="16"/>
  <c r="D75" i="16"/>
  <c r="E75" i="16"/>
  <c r="F75" i="16"/>
  <c r="F83" i="16"/>
  <c r="F95" i="16"/>
  <c r="F25" i="15" l="1"/>
  <c r="E25" i="15"/>
  <c r="F20" i="15"/>
  <c r="E20" i="15"/>
</calcChain>
</file>

<file path=xl/sharedStrings.xml><?xml version="1.0" encoding="utf-8"?>
<sst xmlns="http://schemas.openxmlformats.org/spreadsheetml/2006/main" count="2022" uniqueCount="1127">
  <si>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</si>
  <si>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</si>
  <si>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</si>
  <si>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</si>
  <si>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</si>
  <si>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</si>
  <si>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</si>
  <si>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</si>
  <si>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</si>
  <si>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</si>
  <si>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</si>
  <si>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</si>
  <si>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</si>
  <si>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</si>
  <si>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</si>
  <si>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</si>
  <si>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</si>
  <si>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</si>
  <si>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</si>
  <si>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</si>
  <si>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</si>
  <si>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</si>
  <si>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</si>
  <si>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</si>
  <si>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</si>
  <si>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</si>
  <si>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</si>
  <si>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</si>
  <si>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</si>
  <si>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</si>
  <si>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</si>
  <si>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</si>
  <si>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</si>
  <si>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</si>
  <si>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</si>
  <si>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</si>
  <si>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</si>
  <si>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</si>
  <si>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</si>
  <si>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</si>
  <si>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</si>
  <si>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</si>
  <si>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</si>
  <si>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</si>
  <si>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</si>
  <si>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</si>
  <si>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</si>
  <si>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</si>
  <si>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</si>
  <si>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</si>
  <si>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</si>
  <si>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</si>
  <si>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</si>
  <si>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</si>
  <si>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</si>
  <si>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</si>
  <si>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</si>
  <si>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</si>
  <si>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</si>
  <si>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</si>
  <si>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</si>
  <si>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</si>
  <si>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</si>
  <si>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</si>
  <si>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</si>
  <si>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</si>
  <si>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</si>
  <si>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</si>
  <si>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</si>
  <si>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</si>
  <si>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</si>
  <si>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</si>
  <si>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</si>
  <si>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</si>
  <si>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</si>
  <si>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</si>
  <si>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</si>
  <si>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</si>
  <si>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</si>
  <si>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</si>
  <si>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</si>
  <si>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</si>
  <si>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</si>
  <si>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</si>
  <si>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</si>
  <si>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</si>
  <si>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</si>
  <si>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</si>
  <si>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</si>
  <si>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</si>
  <si>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</si>
  <si>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</si>
  <si>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</si>
  <si>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</si>
  <si>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</si>
  <si>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</si>
  <si>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</si>
  <si>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</si>
  <si>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</si>
  <si>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</si>
  <si>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</si>
  <si>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</si>
  <si>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</si>
  <si>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</si>
  <si>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</si>
  <si>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</si>
  <si>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</si>
  <si>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</si>
  <si>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</si>
  <si>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</si>
  <si>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</si>
  <si>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</si>
  <si>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</si>
  <si>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</si>
  <si>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</si>
  <si>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</si>
  <si>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</si>
  <si>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</si>
  <si>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</si>
  <si>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</si>
  <si>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</si>
  <si>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</si>
  <si>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</si>
  <si>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</si>
  <si>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</si>
  <si>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</si>
  <si>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</si>
  <si>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</si>
  <si>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</si>
  <si>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</si>
  <si>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</si>
  <si>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</si>
  <si>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</si>
  <si>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</si>
  <si>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</si>
  <si>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</si>
  <si>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</si>
  <si>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</si>
  <si>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</si>
  <si>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</si>
  <si>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</si>
  <si>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</si>
  <si>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</si>
  <si>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</si>
  <si>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</si>
  <si>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</si>
  <si>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</si>
  <si>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</si>
  <si>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</si>
  <si>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</si>
  <si>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</si>
  <si>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</si>
  <si>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</si>
  <si>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</si>
  <si>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</si>
  <si>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</si>
  <si>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</si>
  <si>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</si>
  <si>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</si>
  <si>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</si>
  <si>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</si>
  <si>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</si>
  <si>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</si>
  <si>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</si>
  <si>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</si>
  <si>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</si>
  <si>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</si>
  <si>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</si>
  <si>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</si>
  <si>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</si>
  <si>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</si>
  <si>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</si>
  <si>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</si>
  <si>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</si>
  <si>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</si>
  <si>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</si>
  <si>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</si>
  <si>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</si>
  <si>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</si>
  <si>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</si>
  <si>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</si>
  <si>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</si>
  <si>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</si>
  <si>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</si>
  <si>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</si>
  <si>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</si>
  <si>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</si>
  <si>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</si>
  <si>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</si>
  <si>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</si>
  <si>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</si>
  <si>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</si>
  <si>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</si>
  <si>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</si>
  <si>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</si>
  <si>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</si>
  <si>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</si>
  <si>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</si>
  <si>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</si>
  <si>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</si>
  <si>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</si>
  <si>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</si>
  <si>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</si>
  <si>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</si>
  <si>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</si>
  <si>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</si>
  <si>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</si>
  <si>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</si>
  <si>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</si>
  <si>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</si>
  <si>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</si>
  <si>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</si>
  <si>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</si>
  <si>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</si>
  <si>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</si>
  <si>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</si>
  <si>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</si>
  <si>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</si>
  <si>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</si>
  <si>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</si>
  <si>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</si>
  <si>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</si>
  <si>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</si>
  <si>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</si>
  <si>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</si>
  <si>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</si>
  <si>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</si>
  <si>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</si>
  <si>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</si>
  <si>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</si>
  <si>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</si>
  <si>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</si>
  <si>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</si>
  <si>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</si>
  <si>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</si>
  <si>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</si>
  <si>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</si>
  <si>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</si>
  <si>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</si>
  <si>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</si>
  <si>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</si>
  <si>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</si>
  <si>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</si>
  <si>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</si>
  <si>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</si>
  <si>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</si>
  <si>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</si>
  <si>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</si>
  <si>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</si>
  <si>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</si>
  <si>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</si>
  <si>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</si>
  <si>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</si>
  <si>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</si>
  <si>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</si>
  <si>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</si>
  <si>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</si>
  <si>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</si>
  <si>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</si>
  <si>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</si>
  <si>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</si>
  <si>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</si>
  <si>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</si>
  <si>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</si>
  <si>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</si>
  <si>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</si>
  <si>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</si>
  <si>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</si>
  <si>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</si>
  <si>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</si>
  <si>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</si>
  <si>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</si>
  <si>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</si>
  <si>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</si>
  <si>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</si>
  <si>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</si>
  <si>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</si>
  <si>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</si>
  <si>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</si>
  <si>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</si>
  <si>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</si>
  <si>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</si>
  <si>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</si>
  <si>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</si>
  <si>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</si>
  <si>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</si>
  <si>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</si>
  <si>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</si>
  <si>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</si>
  <si>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</si>
  <si>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</si>
  <si>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</si>
  <si>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</si>
  <si>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</si>
  <si>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</si>
  <si>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</si>
  <si>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</si>
  <si>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</si>
  <si>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</si>
  <si>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</si>
  <si>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</si>
  <si>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</si>
  <si>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</si>
  <si>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</si>
  <si>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</si>
  <si>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</si>
  <si>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</si>
  <si>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</si>
  <si>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</si>
  <si>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</si>
  <si>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</si>
  <si>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</si>
  <si>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</si>
  <si>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</si>
  <si>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</si>
  <si>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</si>
  <si>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</si>
  <si>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</si>
  <si>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</si>
  <si>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</si>
  <si>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</si>
  <si>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</si>
  <si>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</si>
  <si>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</si>
  <si>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</si>
  <si>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</si>
  <si>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</si>
  <si>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</si>
  <si>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</si>
  <si>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</si>
  <si>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</si>
  <si>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</si>
  <si>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</si>
  <si>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</si>
  <si>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</si>
  <si>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</si>
  <si>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</si>
  <si>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</si>
  <si>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</si>
  <si>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</si>
  <si>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</si>
  <si>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</si>
  <si>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</si>
  <si>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</si>
  <si>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</si>
  <si>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</si>
  <si>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</si>
  <si>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</si>
  <si>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</si>
  <si>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</si>
  <si>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</si>
  <si>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</si>
  <si>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</si>
  <si>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</si>
  <si>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</si>
  <si>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</si>
  <si>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</si>
  <si>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</si>
  <si>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</si>
  <si>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</si>
  <si>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</si>
  <si>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</si>
  <si>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</si>
  <si>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</si>
  <si>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</si>
  <si>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</si>
  <si>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</si>
  <si>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</si>
  <si>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</si>
  <si>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</si>
  <si>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</si>
  <si>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</si>
  <si>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</si>
  <si>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</si>
  <si>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</si>
  <si>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</si>
  <si>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</si>
  <si>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</si>
  <si>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</si>
  <si>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</si>
  <si>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</si>
  <si>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</si>
  <si>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</si>
  <si>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</si>
  <si>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</si>
  <si>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</si>
  <si>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</si>
  <si>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</si>
  <si>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</si>
  <si>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</si>
  <si>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</si>
  <si>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</si>
  <si>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</si>
  <si>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</si>
  <si>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</si>
  <si>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</si>
  <si>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</si>
  <si>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</si>
  <si>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</si>
  <si>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</si>
  <si>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</si>
  <si>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</si>
  <si>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</si>
  <si>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</si>
  <si>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</si>
  <si>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</si>
  <si>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</si>
  <si>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</si>
  <si>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</si>
  <si>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</si>
  <si>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</si>
  <si>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</si>
  <si>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</si>
  <si>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</si>
  <si>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</si>
  <si>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</si>
  <si>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</si>
  <si>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</si>
  <si>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</si>
  <si>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</si>
  <si>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</si>
  <si>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</si>
  <si>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</si>
  <si>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</si>
  <si>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</si>
  <si>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</si>
  <si>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</si>
  <si>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</si>
  <si>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</si>
  <si>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</si>
  <si>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</si>
  <si>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</si>
  <si>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</si>
  <si>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</si>
  <si>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</si>
  <si>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</si>
  <si>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</si>
  <si>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</si>
  <si>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</si>
  <si>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</si>
  <si>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</si>
  <si>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</si>
  <si>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</si>
  <si>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</si>
  <si>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</si>
  <si>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</si>
  <si>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</si>
  <si>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</si>
  <si>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</si>
  <si>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</si>
  <si>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</si>
  <si>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</si>
  <si>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</si>
  <si>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</si>
  <si>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</si>
  <si>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</si>
  <si>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</si>
  <si>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</si>
  <si>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</si>
  <si>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</si>
  <si>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</si>
  <si>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</si>
  <si>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</si>
  <si>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</si>
  <si>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</si>
  <si>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</si>
  <si>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</si>
  <si>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</si>
  <si>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</si>
  <si>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</si>
  <si>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</si>
  <si>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</si>
  <si>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</si>
  <si>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</si>
  <si>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</si>
  <si>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</si>
  <si>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</si>
  <si>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</si>
  <si>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</si>
  <si>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</si>
  <si>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</si>
  <si>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</si>
  <si>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</si>
  <si>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</si>
  <si>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</si>
  <si>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</si>
  <si>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</si>
  <si>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</si>
  <si>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</si>
  <si>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</si>
  <si>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</si>
  <si>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</si>
  <si>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</si>
  <si>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</si>
  <si>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</si>
  <si>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</si>
  <si>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</si>
  <si>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</si>
  <si>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</si>
  <si>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</si>
  <si>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</si>
  <si>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</si>
  <si>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</si>
  <si>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</si>
  <si>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</si>
  <si>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</si>
  <si>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</si>
  <si>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</si>
  <si>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</si>
  <si>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</si>
  <si>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</si>
  <si>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</si>
  <si>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</si>
  <si>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</si>
  <si>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</si>
  <si>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</si>
  <si>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</si>
  <si>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</si>
  <si>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</si>
  <si>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</si>
  <si>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</si>
  <si>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</si>
  <si>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</si>
  <si>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</si>
  <si>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</si>
  <si>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</si>
  <si>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</si>
  <si>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</si>
  <si>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</si>
  <si>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</si>
  <si>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</si>
  <si>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</si>
  <si>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</si>
  <si>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</si>
  <si>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</si>
  <si>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</si>
  <si>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</si>
  <si>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</si>
  <si>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</si>
  <si>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</si>
  <si>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</si>
  <si>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</si>
  <si>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</si>
  <si>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</si>
  <si>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</si>
  <si>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</si>
  <si>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</si>
  <si>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</si>
  <si>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</si>
  <si>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</si>
  <si>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</si>
  <si>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</si>
  <si>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</si>
  <si>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</si>
  <si>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</si>
  <si>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</si>
  <si>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</si>
  <si>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</si>
  <si>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</si>
  <si>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</si>
  <si>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</si>
  <si>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</si>
  <si>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</si>
  <si>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</si>
  <si>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</si>
  <si>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</si>
  <si>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</si>
  <si>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</si>
  <si>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</si>
  <si>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</si>
  <si>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</si>
  <si>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</si>
  <si>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</si>
  <si>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</si>
  <si>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</si>
  <si>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</si>
  <si>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</si>
  <si>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</si>
  <si>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</si>
  <si>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</si>
  <si>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</si>
  <si>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</si>
  <si>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</si>
  <si>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</si>
  <si>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</si>
  <si>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</si>
  <si>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</si>
  <si>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</si>
  <si>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</si>
  <si>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</si>
  <si>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</si>
  <si>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</si>
  <si>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</si>
  <si>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</si>
  <si>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</si>
  <si>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</si>
  <si>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</si>
  <si>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</si>
  <si>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</si>
  <si>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</si>
  <si>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</si>
  <si>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</si>
  <si>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</si>
  <si>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</si>
  <si>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</si>
  <si>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</si>
  <si>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</si>
  <si>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</si>
  <si>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</si>
  <si>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</si>
  <si>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</si>
  <si>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</si>
  <si>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</si>
  <si>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</si>
  <si>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</si>
  <si>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</si>
  <si>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</si>
  <si>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</si>
  <si>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</si>
  <si>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</si>
  <si>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</si>
  <si>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</si>
  <si>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</si>
  <si>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</si>
  <si>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</si>
  <si>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</si>
  <si>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</si>
  <si>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</si>
  <si>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</si>
  <si>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</si>
  <si>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</si>
  <si>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</si>
  <si>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</si>
  <si>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</si>
  <si>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</si>
  <si>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</si>
  <si>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</si>
  <si>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</si>
  <si>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</si>
  <si>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</si>
  <si>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</si>
  <si>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</si>
  <si>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</si>
  <si>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</si>
  <si>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</si>
  <si>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</si>
  <si>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</si>
  <si>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</si>
  <si>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</si>
  <si>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</si>
  <si>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</si>
  <si>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</si>
  <si>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</si>
  <si>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</si>
  <si>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</si>
  <si>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</si>
  <si>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</si>
  <si>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</si>
  <si>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</si>
  <si>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</si>
  <si>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</si>
  <si>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</si>
  <si>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</si>
  <si>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</si>
  <si>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</si>
  <si>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</si>
  <si>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</si>
  <si>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</si>
  <si>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</si>
  <si>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</si>
  <si>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</si>
  <si>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</si>
  <si>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</si>
  <si>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</si>
  <si>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</si>
  <si>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</si>
  <si>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</si>
  <si>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</si>
  <si>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</si>
  <si>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</si>
  <si>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</si>
  <si>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</si>
  <si>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</si>
  <si>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</si>
  <si>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</si>
  <si>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</si>
  <si>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</si>
  <si>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</si>
  <si>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</si>
  <si>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</si>
  <si>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</si>
  <si>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</si>
  <si>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</si>
  <si>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</si>
  <si>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</si>
  <si>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</si>
  <si>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</si>
  <si>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</si>
  <si>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</si>
  <si>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</si>
  <si>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</si>
  <si>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</si>
  <si>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</si>
  <si>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</si>
  <si>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</si>
  <si>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</si>
  <si>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</si>
  <si>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</si>
  <si>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</si>
  <si>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</si>
  <si>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</si>
  <si>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</si>
  <si>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</si>
  <si>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</si>
  <si>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</si>
  <si>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</si>
  <si>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</si>
  <si>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</si>
  <si>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</si>
  <si>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</si>
  <si>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</si>
  <si>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</si>
  <si>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</si>
  <si>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</si>
  <si>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</si>
  <si>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</si>
  <si>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</si>
  <si>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</si>
  <si>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</si>
  <si>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</si>
  <si>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</si>
  <si>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</si>
  <si>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</si>
  <si>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</si>
  <si>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</si>
  <si>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</si>
  <si>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</si>
  <si>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</si>
  <si>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</si>
  <si>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</si>
  <si>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</si>
  <si>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</si>
  <si>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</si>
  <si>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</si>
  <si>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</si>
  <si>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</si>
  <si>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</si>
  <si>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</si>
  <si>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</si>
  <si>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</si>
  <si>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</si>
  <si>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</si>
  <si>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</si>
  <si>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</si>
  <si>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</si>
  <si>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</si>
  <si>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</si>
  <si>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</si>
  <si>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</si>
  <si>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</si>
  <si>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</si>
  <si>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</si>
  <si>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</si>
  <si>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</si>
  <si>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</si>
  <si>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</si>
  <si>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</si>
  <si>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</si>
  <si>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</si>
  <si>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</si>
  <si>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</si>
  <si>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</si>
  <si>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</si>
  <si>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</si>
  <si>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</si>
  <si>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</si>
  <si>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</si>
  <si>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</si>
  <si>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</si>
  <si>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</si>
  <si>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</si>
  <si>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</si>
  <si>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</si>
  <si>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</si>
  <si>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</si>
  <si>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</si>
  <si>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</si>
  <si>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</si>
  <si>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</si>
  <si>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</si>
  <si>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</si>
  <si>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</si>
  <si>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</si>
  <si>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</si>
  <si>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</si>
  <si>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</si>
  <si>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</si>
  <si>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</si>
  <si>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</si>
  <si>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</si>
  <si>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</si>
  <si>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</si>
  <si>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</si>
  <si>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</si>
  <si>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</si>
  <si>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</si>
  <si>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</si>
  <si>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</si>
  <si>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</si>
  <si>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</si>
  <si>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</si>
  <si>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</si>
  <si>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</si>
  <si>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</si>
  <si>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</si>
  <si>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</si>
  <si>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</si>
  <si>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</si>
  <si>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</si>
  <si>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</si>
  <si>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</si>
  <si>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</si>
  <si>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</si>
  <si>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</si>
  <si>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</si>
  <si>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</si>
  <si>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</si>
  <si>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</si>
  <si>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</si>
  <si>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</si>
  <si>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</si>
  <si>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</si>
  <si>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</si>
  <si>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</si>
  <si>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</si>
  <si>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</si>
  <si>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</si>
  <si>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</si>
  <si>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</si>
  <si>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</si>
  <si>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</si>
  <si>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</si>
  <si>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</si>
  <si>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</si>
  <si>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</si>
  <si>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</si>
  <si>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</si>
  <si>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</si>
  <si>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</si>
  <si>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</si>
  <si>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</si>
  <si>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</si>
  <si>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</si>
  <si>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</si>
  <si>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</si>
  <si>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</si>
  <si>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</si>
  <si>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</si>
  <si>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</si>
  <si>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</si>
  <si>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</si>
  <si>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</si>
  <si>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</si>
  <si>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</si>
  <si>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</si>
  <si>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</si>
  <si>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</si>
  <si>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</si>
  <si>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</si>
  <si>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</si>
  <si>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</si>
  <si>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</si>
  <si>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</si>
  <si>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</si>
  <si>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</si>
  <si>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</si>
  <si>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</si>
  <si>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</si>
  <si>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</si>
  <si>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</si>
  <si>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</si>
  <si>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</si>
  <si>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</si>
  <si>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</si>
  <si>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</si>
  <si>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</si>
  <si>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</si>
  <si>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</si>
  <si>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</si>
  <si>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</si>
  <si>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</si>
  <si>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</si>
  <si>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</si>
  <si>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</si>
  <si>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</si>
  <si>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</si>
  <si>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</si>
  <si>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</si>
  <si>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</si>
  <si>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</si>
  <si>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</si>
  <si>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</si>
  <si>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</si>
  <si>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</si>
  <si>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</si>
  <si>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</si>
  <si>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</si>
  <si>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</si>
  <si>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</si>
  <si>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</si>
  <si>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</si>
  <si>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</si>
  <si>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</si>
  <si>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</si>
  <si>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</si>
  <si>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</si>
  <si>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</si>
  <si>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</si>
  <si>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</si>
  <si>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</si>
  <si>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</si>
  <si>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</si>
  <si>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</si>
  <si>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</si>
  <si>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</si>
  <si>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</si>
  <si>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</si>
  <si>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</si>
  <si>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</si>
  <si>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</si>
  <si>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</si>
  <si>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</si>
  <si>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</si>
  <si>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</si>
  <si>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</si>
  <si>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</si>
  <si>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</si>
  <si>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</si>
  <si>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</si>
  <si>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</si>
  <si>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</si>
  <si>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</si>
  <si>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</si>
  <si>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</si>
  <si>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</si>
  <si>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</si>
  <si>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</si>
  <si>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</si>
  <si>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</si>
  <si>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</si>
  <si>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</si>
  <si>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</si>
  <si>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</si>
  <si>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</si>
  <si>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</si>
  <si>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</si>
  <si>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</si>
  <si>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</si>
  <si>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</si>
  <si>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</si>
  <si>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</si>
  <si>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</si>
  <si>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</si>
  <si>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</si>
  <si>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</si>
  <si>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</si>
  <si>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</si>
  <si>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</si>
  <si>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</si>
  <si>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</si>
  <si>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</si>
  <si>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</si>
  <si>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</si>
  <si>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</si>
  <si>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</si>
  <si>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</si>
  <si>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</si>
  <si>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</si>
  <si>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</si>
  <si>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</si>
  <si>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</si>
  <si>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</si>
  <si>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</si>
  <si>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</si>
  <si>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</si>
  <si>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</si>
  <si>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</si>
  <si>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</si>
  <si>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</si>
  <si>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</si>
  <si>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</si>
  <si>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</si>
  <si>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</si>
  <si>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</si>
  <si>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</si>
  <si>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</si>
  <si>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</si>
  <si>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</si>
  <si>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</si>
  <si>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</si>
  <si>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</si>
  <si>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</si>
  <si>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</si>
  <si>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</si>
  <si>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</si>
  <si>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</si>
  <si>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</si>
  <si>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</si>
  <si>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</si>
  <si>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</si>
  <si>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</si>
  <si>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</si>
  <si>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</si>
  <si>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</si>
  <si>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</si>
  <si>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</si>
  <si>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</si>
  <si>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Institutional Enrollment - Men and Women Provide numbers of students for each of the following categories as of the institution's official fall reporting date or as of October 15, 2018.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</si>
  <si>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2018.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</si>
  <si>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2017 to June 30, 2018</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</si>
  <si>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</si>
  <si>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2018 admissions:</t>
  </si>
  <si>
    <t>If yes, place check marks in the appropriate boxes below to reflect your institution’s policies for use in admission for Fall 2020.</t>
  </si>
  <si>
    <t>If your institution will make use of the ACT in admission decisions for first-time, first-year, degree-seeking applicants for Fall 2020, please indicate which ONE of the following applies: (regardless of whether the writing score will be used in the admissions process):</t>
  </si>
  <si>
    <t>for Fall 2020 please indicate which ONE of the following applies (regardless of whether the Essay score will be used</t>
  </si>
  <si>
    <t>Provide information for ALL enrolled, degree-seeking, full-time and part-time, first-time, first-year (freshman) students enrolled in Fall 2018, including students who began studies during summer, international students/nonresident aliens, and students admitted under special arrangements.</t>
  </si>
  <si>
    <r>
      <t xml:space="preserve">Percent and number of first-time, first-year (freshman) students enrolled in Fall 2018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</si>
  <si>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Provide the number of students who applied, were admitted, and enrolled as degree-seeking transfer students in Fall 2018.</t>
  </si>
  <si>
    <t>Percentages of first-time, first-year (freshman) degree-seeking students and degree-seeking undergraduates enrolled in Fall 2018 who fit the following categories:</t>
  </si>
  <si>
    <t>Provide 2019-2020 academic year costs of attendance for the following categories that are applicable to your institution.</t>
  </si>
  <si>
    <t xml:space="preserve">Check here if your institution's 2019-2020 academic year costs of attendance are not available at this time and provide an approximate date (i.e., month/day) when your institution's final 2019-2020 academic year costs of attendance will be available:  </t>
  </si>
  <si>
    <t>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</si>
  <si>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2017-2018 academic year (see the next item below), use the 2017-2018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</si>
  <si>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2018-2019 estimated</t>
  </si>
  <si>
    <t>2017-2018
final</t>
  </si>
  <si>
    <t>Number of degree-seeking undergraduate students (CDS Item B1 if reporting on Fall 2017 cohort)</t>
  </si>
  <si>
    <t xml:space="preserve">Include:   * 2018 undergraduate class: all students who started at your institution as first- time students and received a bachelor's degree between July 1, 2017 and June 30, 2018.
  * only loans made to students who borrowed while enrolled at your institution.
  * co-signed loans.
</t>
  </si>
  <si>
    <t>Provide the number of students in the 2018 undergraduate class who started at your institution as first-time students and received a bachelor's degree between July 1, 2017 and June 30, 2018. Exclude students who transferred into your institution</t>
  </si>
  <si>
    <t>Please report the number of instructional faculty members in each category for Fall 2018. Include faculty who are on your institution’s payroll on the census date your institution uses for IPEDS/AAUP.</t>
  </si>
  <si>
    <t>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</si>
  <si>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2018 term.</t>
  </si>
  <si>
    <t xml:space="preserve">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</si>
  <si>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2017 and June 30, 2018</t>
  </si>
  <si>
    <t>D18</t>
  </si>
  <si>
    <t>Does your institution accept the following military/veteran transfer credits:</t>
  </si>
  <si>
    <t>Military Service Transfer Credit Policies</t>
  </si>
  <si>
    <t xml:space="preserve">In the following section for bachelor’s or equivalent programs, please disaggregate the Fall 2011 and Fall 2012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</si>
  <si>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</si>
  <si>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</si>
  <si>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</si>
  <si>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</si>
  <si>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</si>
  <si>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</si>
  <si>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</si>
  <si>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</si>
  <si>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Please provide data for the 2015 cohort if available. If 2014 cohort data are not available, provide data for the 2014 cohort.</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</si>
  <si>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</si>
  <si>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</si>
  <si>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</si>
  <si>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Final 2015 cohort, after adjusting for allowable exclusions (Subtract question B13 from question B12):</t>
  </si>
  <si>
    <t>Report for the cohort of all full-time, first-time bachelor’s (or equivalent) degree-seeking undergraduate students who entered in Fall 2017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</si>
  <si>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2017 (or the preceding summer term), what percentage was enrolled at your institution as of the date your institution calculates its official enrollment in Fall 2018?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</si>
  <si>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</si>
  <si>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</si>
  <si>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</si>
  <si>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</si>
  <si>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</si>
  <si>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</si>
  <si>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</si>
  <si>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</si>
  <si>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</si>
  <si>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</si>
  <si>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For the Fall 2018 entering class:</t>
  </si>
  <si>
    <t>x</t>
  </si>
  <si>
    <t>http://admissions.illinois.edu/apply/</t>
  </si>
  <si>
    <t>http://admissions.illinois.edu/contact_us.aspx</t>
  </si>
  <si>
    <t>217-244-4614</t>
  </si>
  <si>
    <t>Urbana/Illinois/61801-3028/US</t>
  </si>
  <si>
    <t>901 West Illinois St.</t>
  </si>
  <si>
    <t>217 333-0302</t>
  </si>
  <si>
    <t>illinois.edu</t>
  </si>
  <si>
    <t>217 333-1000</t>
  </si>
  <si>
    <t>Champaign/Illinois/61820-5711/US</t>
  </si>
  <si>
    <t>601 East John St.</t>
  </si>
  <si>
    <t>University of Illinois at Urbana-Champaign</t>
  </si>
  <si>
    <t>www.dmi.illinois.edu</t>
  </si>
  <si>
    <t>csharris@illinois.edu</t>
  </si>
  <si>
    <t>217-333-5010</t>
  </si>
  <si>
    <t>Champaign, IL 61820</t>
  </si>
  <si>
    <t>Suite 313, 507 E. Green</t>
  </si>
  <si>
    <t>Office of Public Affairs</t>
  </si>
  <si>
    <t>Director of Strategic Communication</t>
  </si>
  <si>
    <t>Chris Harris</t>
  </si>
  <si>
    <t>https://secure.osfa.illinois.edu/NPC/NPC.asp</t>
  </si>
  <si>
    <t>XXXXX</t>
  </si>
  <si>
    <t>X</t>
  </si>
  <si>
    <t>Beginning with the 2019-20 award year new freshman or new transfer students whose family income is $61,000 or less and has $50,000 or less in family assets will be considered for Illinois Commitment.  This program will provide financial awards to cover the tuition and campus fees for in-state students whose meet these qualifications.</t>
  </si>
  <si>
    <t>Unknown</t>
  </si>
  <si>
    <t>N/A</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</si>
  <si>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</si>
  <si>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15 or 15.5</t>
  </si>
  <si>
    <t>24+</t>
  </si>
  <si>
    <t>3 or 3.5*</t>
  </si>
  <si>
    <t xml:space="preserve"> *3.5 years of mathematics, including trigonometry or higher are required for:</t>
  </si>
  <si>
    <t xml:space="preserve">Agricultural, Consumer, and Environmental Sciences: agricultural &amp; biological engineering </t>
  </si>
  <si>
    <t xml:space="preserve">Business: all curricula </t>
  </si>
  <si>
    <t xml:space="preserve">Engineering: all curricula </t>
  </si>
  <si>
    <t xml:space="preserve">Fine and Applied Arts: architectural studies </t>
  </si>
  <si>
    <t xml:space="preserve">Liberal Arts and Sciences: specialized curricula in biochemistry, chemical engineering, chemistry, geology, and physics </t>
  </si>
  <si>
    <t>4+</t>
  </si>
  <si>
    <t>All Computer Science + X majors</t>
  </si>
  <si>
    <t xml:space="preserve">$50 domestic; $75 international </t>
  </si>
  <si>
    <t>Two release dates in mid-December &amp; late February/early March</t>
  </si>
  <si>
    <t>Must reply by May 1 or within __2___ weeks if notified thereafter</t>
  </si>
  <si>
    <t>x if cancelled by 5/15</t>
  </si>
  <si>
    <t xml:space="preserve">one year </t>
  </si>
  <si>
    <t>Program specific</t>
  </si>
  <si>
    <t xml:space="preserve">List any other application requirements specific to transfer applicants: Pre-requisite courses; program specific </t>
  </si>
  <si>
    <t>by mid-April</t>
  </si>
  <si>
    <t>after admission</t>
  </si>
  <si>
    <t>by late November</t>
  </si>
  <si>
    <t>D-</t>
  </si>
  <si>
    <t>Describe other transfer credit policies: All transfer courses are reviewed for transferability to our campus. Only transferable courses are calculated in the transfer GPA and consider in the admission process.</t>
  </si>
  <si>
    <t>No limit</t>
  </si>
  <si>
    <t>Semester hour</t>
  </si>
  <si>
    <t>If yes, please provide the URL where they can be located: https://admissions.illinois.edu/policies#policies-transfer</t>
  </si>
  <si>
    <t>Describe other military/veteran transfer credit policies unique to your institution: A total of 4 semester hours of lower-division military science credit will be granted for transfer admission only, if completion of 6 months or more of continuous active duty in the United States Armed Forces, including basic or recruit training, and an honorable discharge from active military duty to civilian life or transfer to the reserve component is posted on the military record (DD214). Submission of the DD214 is required for credit to be granted.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</si>
</sst>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5"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25" fillId="0" borderId="0" applyNumberFormat="0" applyFill="0" applyBorder="0" applyAlignment="0" applyProtection="0">
      <alignment vertical="top"/>
      <protection locked="0"/>
    </xf>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cellStyleXfs>
  <cellXfs count="644">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3" fillId="0" borderId="4" xfId="0" applyFont="1" applyBorder="1"/>
    <xf numFmtId="14" fontId="0" fillId="0" borderId="5" xfId="0" quotePrefix="1" applyNumberFormat="1" applyBorder="1"/>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0" fillId="0" borderId="5" xfId="0" applyBorder="1"/>
    <xf numFmtId="0" fontId="0" fillId="0" borderId="6" xfId="0" applyBorder="1" applyAlignment="1">
      <alignment vertical="center"/>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9" fontId="0" fillId="0" borderId="1" xfId="0" applyNumberFormat="1" applyBorder="1" applyAlignment="1">
      <alignment horizontal="right" wrapText="1"/>
    </xf>
    <xf numFmtId="9" fontId="0" fillId="0" borderId="1" xfId="3"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0" fontId="0" fillId="0" borderId="1" xfId="0" applyFill="1" applyBorder="1"/>
    <xf numFmtId="10" fontId="3" fillId="0" borderId="1" xfId="3"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10" fontId="0" fillId="0" borderId="1" xfId="3"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2"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20" fillId="0" borderId="0" xfId="0" applyFont="1" applyFill="1" applyBorder="1" applyAlignment="1">
      <alignment vertical="top"/>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0" fontId="20" fillId="0" borderId="1" xfId="0" applyFont="1" applyFill="1" applyBorder="1" applyAlignment="1">
      <alignment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1" xfId="0" applyFont="1" applyBorder="1" applyAlignment="1">
      <alignment horizontal="center" vertical="top" wrapText="1"/>
    </xf>
    <xf numFmtId="0" fontId="4" fillId="0" borderId="0" xfId="0" applyFont="1" applyBorder="1" applyAlignment="1"/>
    <xf numFmtId="0" fontId="20" fillId="0" borderId="0" xfId="0" applyFont="1" applyBorder="1" applyAlignment="1">
      <alignment wrapText="1"/>
    </xf>
    <xf numFmtId="0" fontId="0" fillId="0" borderId="0" xfId="0" applyBorder="1" applyAlignment="1">
      <alignment vertical="top"/>
    </xf>
    <xf numFmtId="0" fontId="4" fillId="0" borderId="0" xfId="0" applyFont="1" applyBorder="1" applyAlignment="1">
      <alignment vertical="top"/>
    </xf>
    <xf numFmtId="0" fontId="0" fillId="0" borderId="0" xfId="0" applyBorder="1" applyAlignment="1"/>
    <xf numFmtId="0" fontId="0" fillId="0" borderId="0" xfId="0" applyAlignment="1"/>
    <xf numFmtId="0" fontId="0" fillId="0" borderId="1" xfId="0" applyBorder="1" applyAlignment="1">
      <alignment horizontal="left" vertical="top" wrapText="1"/>
    </xf>
    <xf numFmtId="0" fontId="0" fillId="0" borderId="0" xfId="0" applyAlignment="1">
      <alignment horizontal="left" vertical="top" wrapText="1"/>
    </xf>
    <xf numFmtId="0" fontId="11" fillId="0" borderId="1" xfId="0" applyFont="1" applyBorder="1" applyAlignment="1">
      <alignment horizontal="left" vertical="top" wrapText="1"/>
    </xf>
    <xf numFmtId="0" fontId="0" fillId="0" borderId="2" xfId="0" applyBorder="1" applyAlignment="1"/>
    <xf numFmtId="0" fontId="4" fillId="0" borderId="1" xfId="0" applyFont="1"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3" fillId="0" borderId="1" xfId="0" applyFont="1" applyBorder="1" applyAlignment="1">
      <alignment horizontal="center" vertical="center"/>
    </xf>
    <xf numFmtId="0" fontId="0" fillId="0" borderId="0" xfId="0" applyFill="1" applyAlignment="1"/>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1" fillId="0" borderId="0" xfId="0" applyFont="1" applyFill="1" applyBorder="1" applyAlignment="1">
      <alignment horizontal="left" vertical="top" wrapText="1"/>
    </xf>
    <xf numFmtId="0" fontId="0" fillId="0" borderId="0" xfId="0" applyFill="1" applyAlignment="1">
      <alignment horizontal="left" vertical="top"/>
    </xf>
    <xf numFmtId="0" fontId="4" fillId="0" borderId="0" xfId="0" applyFont="1" applyBorder="1" applyAlignment="1">
      <alignment horizontal="left" vertical="top" wrapText="1"/>
    </xf>
    <xf numFmtId="0" fontId="0" fillId="0" borderId="1" xfId="0" applyBorder="1" applyAlignment="1"/>
    <xf numFmtId="0" fontId="4" fillId="0" borderId="15"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xf numFmtId="0" fontId="0" fillId="0" borderId="0" xfId="0" applyBorder="1" applyAlignment="1">
      <alignment horizontal="left" vertical="top" wrapText="1"/>
    </xf>
    <xf numFmtId="0" fontId="16" fillId="2" borderId="1" xfId="0" applyFont="1" applyFill="1" applyBorder="1" applyAlignment="1"/>
    <xf numFmtId="0" fontId="3" fillId="0" borderId="0" xfId="0" applyFont="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11" fillId="0" borderId="0" xfId="0" applyFont="1" applyAlignment="1">
      <alignment horizontal="left" vertical="top" wrapText="1"/>
    </xf>
    <xf numFmtId="0" fontId="0" fillId="0" borderId="1" xfId="0" applyBorder="1" applyAlignment="1">
      <alignment wrapText="1"/>
    </xf>
    <xf numFmtId="0" fontId="7" fillId="0" borderId="0" xfId="0" applyFont="1" applyAlignment="1">
      <alignment horizontal="left" vertical="top"/>
    </xf>
    <xf numFmtId="0" fontId="4" fillId="0" borderId="0" xfId="0" applyFont="1" applyAlignment="1">
      <alignment horizontal="left" vertical="top"/>
    </xf>
    <xf numFmtId="0" fontId="4" fillId="0" borderId="2" xfId="0" applyFont="1" applyFill="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16" fillId="0" borderId="0" xfId="0" applyFont="1" applyAlignment="1">
      <alignment horizontal="left" vertical="top" wrapText="1"/>
    </xf>
    <xf numFmtId="0" fontId="4" fillId="0" borderId="0" xfId="0" applyFont="1" applyFill="1" applyAlignment="1">
      <alignment wrapText="1"/>
    </xf>
    <xf numFmtId="0" fontId="7" fillId="0" borderId="0" xfId="0" applyFont="1" applyAlignment="1">
      <alignment horizontal="left" vertical="top" wrapText="1"/>
    </xf>
    <xf numFmtId="0" fontId="0" fillId="2" borderId="6" xfId="0" applyFill="1" applyBorder="1"/>
    <xf numFmtId="0" fontId="0" fillId="0" borderId="1" xfId="0" applyBorder="1" applyAlignment="1">
      <alignment horizontal="left" vertical="center"/>
    </xf>
    <xf numFmtId="0" fontId="4" fillId="0" borderId="1" xfId="0" applyFont="1" applyBorder="1" applyAlignment="1">
      <alignment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20" fillId="0" borderId="1" xfId="0" applyFont="1" applyFill="1" applyBorder="1" applyAlignment="1">
      <alignment vertical="top" wrapText="1"/>
    </xf>
    <xf numFmtId="0" fontId="2" fillId="0" borderId="0" xfId="0" applyFont="1" applyFill="1" applyAlignment="1">
      <alignment horizontal="center" vertical="center"/>
    </xf>
    <xf numFmtId="0" fontId="4" fillId="0" borderId="1" xfId="0" quotePrefix="1" applyFont="1" applyBorder="1" applyAlignment="1">
      <alignment horizontal="right"/>
    </xf>
    <xf numFmtId="0" fontId="25" fillId="0" borderId="0" xfId="2" applyAlignment="1" applyProtection="1"/>
    <xf numFmtId="168" fontId="0" fillId="0" borderId="1" xfId="6" applyNumberFormat="1" applyFont="1" applyBorder="1" applyAlignment="1">
      <alignment horizontal="right"/>
    </xf>
    <xf numFmtId="168" fontId="0" fillId="2" borderId="9" xfId="6" applyNumberFormat="1" applyFont="1" applyFill="1" applyBorder="1" applyAlignment="1">
      <alignment horizontal="right"/>
    </xf>
    <xf numFmtId="168" fontId="0" fillId="2" borderId="5" xfId="6" applyNumberFormat="1" applyFont="1" applyFill="1" applyBorder="1" applyAlignment="1">
      <alignment horizontal="right"/>
    </xf>
    <xf numFmtId="170" fontId="20" fillId="0" borderId="1" xfId="7" applyNumberFormat="1" applyFont="1" applyBorder="1" applyAlignment="1">
      <alignment horizontal="center" vertical="center"/>
    </xf>
    <xf numFmtId="171" fontId="20" fillId="0" borderId="1" xfId="6" applyNumberFormat="1" applyFont="1" applyBorder="1" applyAlignment="1">
      <alignment horizontal="center" vertical="center"/>
    </xf>
    <xf numFmtId="172" fontId="20" fillId="0" borderId="1" xfId="6" applyNumberFormat="1" applyFont="1" applyBorder="1" applyAlignment="1">
      <alignment horizontal="center" vertical="center"/>
    </xf>
    <xf numFmtId="172" fontId="20" fillId="0" borderId="0" xfId="6" applyNumberFormat="1" applyFont="1" applyBorder="1" applyAlignment="1">
      <alignment horizontal="center" vertical="center"/>
    </xf>
    <xf numFmtId="172" fontId="20" fillId="0" borderId="0" xfId="6" applyNumberFormat="1" applyFont="1" applyFill="1" applyBorder="1" applyAlignment="1">
      <alignment horizontal="center" vertical="center"/>
    </xf>
    <xf numFmtId="172" fontId="0" fillId="0" borderId="0" xfId="6" applyNumberFormat="1" applyFont="1" applyBorder="1" applyAlignment="1">
      <alignment horizontal="center"/>
    </xf>
    <xf numFmtId="0" fontId="3" fillId="0" borderId="1" xfId="0" applyFont="1" applyBorder="1" applyAlignment="1">
      <alignment horizontal="left" vertical="center" wrapText="1"/>
    </xf>
    <xf numFmtId="0" fontId="4" fillId="0" borderId="0" xfId="0" applyFont="1" applyAlignment="1">
      <alignment vertical="center"/>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9" fontId="0" fillId="0" borderId="0" xfId="7" applyFont="1" applyBorder="1" applyAlignment="1">
      <alignment horizontal="center"/>
    </xf>
    <xf numFmtId="14" fontId="0" fillId="0" borderId="1" xfId="0" applyNumberFormat="1" applyBorder="1" applyAlignment="1">
      <alignment horizontal="center" vertical="center"/>
    </xf>
    <xf numFmtId="165" fontId="4" fillId="0" borderId="1" xfId="0" applyNumberFormat="1" applyFont="1" applyBorder="1" applyAlignment="1">
      <alignment horizontal="center" vertical="center"/>
    </xf>
    <xf numFmtId="0" fontId="7" fillId="0" borderId="0" xfId="0" applyFont="1" applyFill="1"/>
    <xf numFmtId="10" fontId="0" fillId="0" borderId="1" xfId="7" applyNumberFormat="1" applyFont="1" applyBorder="1" applyAlignment="1">
      <alignment horizontal="right"/>
    </xf>
    <xf numFmtId="9" fontId="0" fillId="0" borderId="0" xfId="7" applyFont="1" applyBorder="1" applyAlignment="1">
      <alignment horizontal="left"/>
    </xf>
    <xf numFmtId="9" fontId="0" fillId="0" borderId="1" xfId="7" applyFont="1" applyFill="1" applyBorder="1" applyAlignment="1">
      <alignment horizontal="right"/>
    </xf>
    <xf numFmtId="5" fontId="0" fillId="0" borderId="0" xfId="6" applyNumberFormat="1" applyFont="1" applyBorder="1" applyAlignment="1">
      <alignment horizontal="center"/>
    </xf>
    <xf numFmtId="1" fontId="4" fillId="0" borderId="1" xfId="0" applyNumberFormat="1" applyFont="1" applyBorder="1"/>
    <xf numFmtId="0" fontId="4" fillId="0" borderId="1" xfId="0" applyFont="1" applyBorder="1" applyAlignment="1">
      <alignment horizontal="left" vertical="top"/>
    </xf>
    <xf numFmtId="0" fontId="4" fillId="0" borderId="1" xfId="0" applyFont="1" applyFill="1" applyBorder="1" applyAlignment="1">
      <alignment horizontal="center" vertical="center"/>
    </xf>
    <xf numFmtId="37" fontId="4" fillId="0" borderId="1" xfId="5" applyNumberFormat="1" applyBorder="1" applyAlignment="1">
      <alignment horizontal="center" vertical="center"/>
    </xf>
    <xf numFmtId="37" fontId="4" fillId="0" borderId="0" xfId="5" applyNumberFormat="1" applyBorder="1" applyAlignment="1">
      <alignment vertical="center"/>
    </xf>
    <xf numFmtId="37" fontId="3" fillId="0" borderId="1" xfId="5" applyNumberFormat="1" applyFont="1" applyBorder="1" applyAlignment="1">
      <alignment horizontal="center" vertical="center"/>
    </xf>
    <xf numFmtId="167" fontId="4" fillId="0" borderId="1" xfId="0" applyNumberFormat="1" applyFont="1" applyBorder="1" applyAlignment="1">
      <alignment horizontal="right"/>
    </xf>
    <xf numFmtId="49" fontId="4" fillId="0" borderId="1" xfId="8" applyNumberFormat="1" applyBorder="1" applyAlignment="1">
      <alignment horizontal="center" vertical="center"/>
    </xf>
    <xf numFmtId="10" fontId="15" fillId="0" borderId="17" xfId="3" applyNumberFormat="1" applyFont="1" applyBorder="1" applyAlignment="1">
      <alignment vertical="top" wrapText="1"/>
    </xf>
    <xf numFmtId="10" fontId="15" fillId="0" borderId="19" xfId="3" applyNumberFormat="1" applyFont="1" applyBorder="1" applyAlignment="1">
      <alignment vertical="top" wrapText="1"/>
    </xf>
    <xf numFmtId="10" fontId="15" fillId="0" borderId="19" xfId="3" applyNumberFormat="1" applyFont="1" applyFill="1" applyBorder="1" applyAlignment="1">
      <alignment vertical="top" wrapText="1"/>
    </xf>
    <xf numFmtId="49" fontId="4" fillId="0" borderId="1" xfId="8" applyNumberFormat="1" applyBorder="1"/>
    <xf numFmtId="0" fontId="25" fillId="0" borderId="1" xfId="4"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2"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2" applyBorder="1" applyAlignment="1" applyProtection="1"/>
    <xf numFmtId="0" fontId="0" fillId="0" borderId="2" xfId="0" applyBorder="1" applyAlignment="1"/>
    <xf numFmtId="0" fontId="0" fillId="0" borderId="8" xfId="0" applyBorder="1" applyAlignment="1"/>
    <xf numFmtId="0" fontId="25" fillId="0" borderId="1" xfId="4" applyFont="1" applyBorder="1" applyAlignment="1" applyProtection="1">
      <alignment horizontal="left" vertical="top" wrapText="1"/>
    </xf>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0" xfId="0" applyFont="1" applyAlignment="1">
      <alignment horizontal="left" vertical="center" wrapText="1"/>
    </xf>
    <xf numFmtId="0" fontId="3" fillId="0" borderId="1" xfId="0" applyFont="1" applyBorder="1" applyAlignment="1">
      <alignment vertical="center"/>
    </xf>
    <xf numFmtId="0" fontId="0" fillId="0" borderId="0" xfId="0"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3" fillId="0" borderId="0" xfId="0" applyFont="1" applyAlignment="1">
      <alignment horizontal="left"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left" wrapText="1"/>
    </xf>
    <xf numFmtId="0" fontId="0" fillId="0" borderId="0" xfId="0"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0" fillId="0" borderId="6" xfId="0" applyBorder="1" applyAlignment="1"/>
    <xf numFmtId="0" fontId="0" fillId="0" borderId="9" xfId="0" applyBorder="1" applyAlignment="1"/>
    <xf numFmtId="0" fontId="0" fillId="0" borderId="5" xfId="0" applyBorder="1" applyAlignment="1"/>
    <xf numFmtId="0" fontId="16" fillId="2" borderId="1" xfId="0" applyFont="1" applyFill="1" applyBorder="1" applyAlignment="1"/>
    <xf numFmtId="0" fontId="0" fillId="2" borderId="1" xfId="0" applyFill="1" applyBorder="1" applyAlignment="1"/>
    <xf numFmtId="0" fontId="0" fillId="0" borderId="1" xfId="0"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0" fillId="0" borderId="6" xfId="0" applyFill="1" applyBorder="1" applyAlignment="1"/>
    <xf numFmtId="0" fontId="11" fillId="0" borderId="6" xfId="0" applyFont="1" applyBorder="1" applyAlignment="1"/>
    <xf numFmtId="0" fontId="0" fillId="0" borderId="0" xfId="0" applyBorder="1" applyAlignment="1">
      <alignment horizontal="left" vertical="top" wrapText="1"/>
    </xf>
    <xf numFmtId="0" fontId="3" fillId="0" borderId="0" xfId="0" applyFont="1" applyAlignment="1">
      <alignment vertical="top" wrapText="1"/>
    </xf>
    <xf numFmtId="0" fontId="4" fillId="0" borderId="0" xfId="0" applyFont="1" applyBorder="1" applyAlignment="1">
      <alignment horizontal="left" vertical="top" wrapText="1"/>
    </xf>
    <xf numFmtId="0" fontId="11" fillId="0" borderId="1" xfId="0" applyFont="1" applyFill="1" applyBorder="1" applyAlignment="1"/>
    <xf numFmtId="0" fontId="4" fillId="0" borderId="1"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4" fillId="0" borderId="0" xfId="0" applyFont="1" applyFill="1" applyBorder="1" applyAlignment="1">
      <alignment vertical="top" wrapText="1"/>
    </xf>
    <xf numFmtId="0" fontId="4" fillId="0" borderId="0" xfId="0" applyFont="1" applyAlignment="1">
      <alignment wrapText="1"/>
    </xf>
    <xf numFmtId="0" fontId="3" fillId="0" borderId="0" xfId="0" applyFont="1" applyAlignment="1">
      <alignment wrapText="1"/>
    </xf>
    <xf numFmtId="0" fontId="11" fillId="0" borderId="1" xfId="0" applyFont="1" applyBorder="1" applyAlignment="1"/>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11" fillId="0" borderId="0" xfId="0" applyFont="1" applyFill="1" applyBorder="1" applyAlignment="1">
      <alignment horizontal="left" vertical="top" wrapText="1"/>
    </xf>
    <xf numFmtId="0" fontId="11" fillId="0" borderId="6"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17" fillId="0" borderId="0" xfId="0" applyFont="1" applyFill="1" applyAlignment="1">
      <alignment vertical="top" wrapText="1"/>
    </xf>
    <xf numFmtId="0" fontId="13" fillId="0" borderId="0" xfId="0" applyFont="1" applyFill="1" applyAlignment="1">
      <alignment vertical="top" wrapText="1"/>
    </xf>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4" fillId="0" borderId="6" xfId="0" applyFont="1" applyFill="1" applyBorder="1" applyAlignment="1">
      <alignment wrapText="1"/>
    </xf>
    <xf numFmtId="0" fontId="16" fillId="0" borderId="0" xfId="0" applyFont="1" applyFill="1" applyBorder="1" applyAlignment="1"/>
    <xf numFmtId="0" fontId="0" fillId="0" borderId="0" xfId="0" applyFill="1" applyBorder="1" applyAlignment="1"/>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6"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vertical="top"/>
    </xf>
    <xf numFmtId="0" fontId="0" fillId="0" borderId="0" xfId="0" applyFill="1"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7" xfId="0" applyFont="1" applyFill="1" applyBorder="1" applyAlignment="1"/>
    <xf numFmtId="0" fontId="0" fillId="0" borderId="14" xfId="0"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4" fillId="0" borderId="15" xfId="0" applyFont="1" applyBorder="1" applyAlignment="1">
      <alignment horizontal="left" vertical="top" wrapText="1"/>
    </xf>
    <xf numFmtId="0" fontId="15" fillId="0" borderId="0" xfId="0" applyFont="1" applyFill="1" applyBorder="1" applyAlignment="1"/>
    <xf numFmtId="0" fontId="4" fillId="0" borderId="3"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vertical="top" wrapText="1"/>
    </xf>
    <xf numFmtId="0" fontId="7" fillId="0" borderId="0" xfId="0" applyFont="1" applyAlignment="1">
      <alignment horizontal="left" vertical="top"/>
    </xf>
    <xf numFmtId="0" fontId="4" fillId="0" borderId="0" xfId="0" applyFont="1" applyAlignment="1">
      <alignment horizontal="left" vertical="top"/>
    </xf>
    <xf numFmtId="0" fontId="4" fillId="0" borderId="2" xfId="0" applyFont="1" applyBorder="1" applyAlignment="1">
      <alignment horizontal="left" vertical="top"/>
    </xf>
    <xf numFmtId="0" fontId="4" fillId="0" borderId="6" xfId="0" applyFont="1" applyBorder="1" applyAlignment="1"/>
    <xf numFmtId="0" fontId="43" fillId="0" borderId="3" xfId="0" applyFont="1" applyBorder="1" applyAlignment="1">
      <alignment wrapText="1"/>
    </xf>
    <xf numFmtId="0" fontId="4" fillId="0" borderId="3" xfId="0" applyFont="1" applyBorder="1" applyAlignment="1">
      <alignment wrapText="1"/>
    </xf>
    <xf numFmtId="0" fontId="4" fillId="0" borderId="22" xfId="0" applyFont="1" applyBorder="1" applyAlignment="1">
      <alignment wrapText="1"/>
    </xf>
    <xf numFmtId="0" fontId="4" fillId="0" borderId="12" xfId="0" applyFont="1" applyBorder="1" applyAlignment="1">
      <alignment wrapText="1"/>
    </xf>
    <xf numFmtId="0" fontId="4" fillId="0" borderId="3" xfId="0" applyFont="1" applyBorder="1" applyAlignment="1"/>
    <xf numFmtId="0" fontId="0" fillId="0" borderId="22" xfId="0" applyBorder="1" applyAlignment="1"/>
    <xf numFmtId="0" fontId="0" fillId="0" borderId="12" xfId="0" applyBorder="1" applyAlignment="1"/>
    <xf numFmtId="0" fontId="0" fillId="0" borderId="22" xfId="0" applyBorder="1" applyAlignment="1">
      <alignment horizontal="left" vertical="top" wrapText="1"/>
    </xf>
    <xf numFmtId="0" fontId="4" fillId="0" borderId="10" xfId="0" applyFont="1"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0" fillId="0" borderId="15" xfId="0" applyBorder="1" applyAlignment="1">
      <alignment wrapText="1"/>
    </xf>
    <xf numFmtId="0" fontId="0" fillId="0" borderId="11"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14" xfId="0" applyBorder="1" applyAlignment="1">
      <alignment wrapText="1"/>
    </xf>
    <xf numFmtId="0" fontId="0" fillId="0" borderId="4" xfId="0" applyBorder="1" applyAlignment="1">
      <alignment wrapText="1"/>
    </xf>
    <xf numFmtId="0" fontId="0" fillId="0" borderId="2" xfId="0" applyBorder="1" applyAlignment="1">
      <alignment wrapText="1"/>
    </xf>
    <xf numFmtId="0" fontId="0" fillId="0" borderId="8" xfId="0" applyBorder="1" applyAlignment="1">
      <alignment wrapText="1"/>
    </xf>
    <xf numFmtId="0" fontId="44" fillId="0" borderId="1" xfId="0" applyFont="1" applyBorder="1" applyAlignment="1">
      <alignment vertical="center" wrapText="1"/>
    </xf>
    <xf numFmtId="0" fontId="20" fillId="0" borderId="1" xfId="0" applyFont="1" applyBorder="1" applyAlignment="1">
      <alignment wrapText="1"/>
    </xf>
    <xf numFmtId="0" fontId="4" fillId="0" borderId="1" xfId="0" applyFont="1" applyBorder="1" applyAlignment="1"/>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0" fillId="0" borderId="12"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8" applyNumberFormat="1" applyFont="1" applyBorder="1" applyAlignment="1">
      <alignment horizontal="center" vertical="center"/>
    </xf>
    <xf numFmtId="49" fontId="4" fillId="0" borderId="5" xfId="8"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6" fillId="0" borderId="0" xfId="0" applyFont="1" applyAlignment="1">
      <alignment horizontal="left" vertical="top" wrapText="1"/>
    </xf>
    <xf numFmtId="0" fontId="0" fillId="0" borderId="5" xfId="0" applyFill="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center"/>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9" xfId="0" applyFill="1" applyBorder="1" applyAlignment="1">
      <alignment horizontal="left" vertical="top"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6" fillId="0" borderId="0" xfId="0" applyFont="1" applyFill="1" applyAlignment="1">
      <alignment wrapText="1"/>
    </xf>
    <xf numFmtId="0" fontId="4" fillId="0" borderId="0" xfId="0" applyFont="1" applyFill="1" applyAlignment="1">
      <alignment wrapText="1"/>
    </xf>
    <xf numFmtId="0" fontId="4" fillId="0" borderId="1" xfId="0" applyFont="1" applyFill="1" applyBorder="1" applyAlignment="1">
      <alignment horizontal="left" vertical="top" wrapText="1"/>
    </xf>
    <xf numFmtId="0" fontId="8" fillId="0" borderId="15" xfId="0" applyFont="1" applyFill="1" applyBorder="1" applyAlignment="1">
      <alignment horizontal="left" vertical="center"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0" fillId="2" borderId="1" xfId="0" applyFill="1" applyBorder="1"/>
    <xf numFmtId="0" fontId="0" fillId="0" borderId="1" xfId="0" applyBorder="1"/>
    <xf numFmtId="0" fontId="4" fillId="0" borderId="1" xfId="0" applyFont="1" applyBorder="1" applyAlignment="1" applyProtection="1">
      <alignment wrapText="1"/>
      <protection locked="0"/>
    </xf>
    <xf numFmtId="0" fontId="0" fillId="0" borderId="1" xfId="0" applyBorder="1" applyAlignment="1" applyProtection="1">
      <alignment wrapText="1"/>
      <protection locked="0"/>
    </xf>
    <xf numFmtId="0" fontId="20"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4" fillId="0" borderId="1" xfId="0" applyFont="1" applyBorder="1" applyAlignment="1">
      <alignment vertical="top"/>
    </xf>
    <xf numFmtId="0" fontId="3" fillId="0" borderId="2" xfId="0" applyFont="1" applyBorder="1" applyAlignment="1">
      <alignment horizontal="center" vertical="center"/>
    </xf>
    <xf numFmtId="0" fontId="0" fillId="0" borderId="0" xfId="0"/>
    <xf numFmtId="0" fontId="22"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Fill="1" applyAlignment="1">
      <alignment horizontal="center" vertical="center"/>
    </xf>
  </cellXfs>
  <cellStyles count="9">
    <cellStyle name="Comma" xfId="1" builtinId="3"/>
    <cellStyle name="Comma 2" xfId="5"/>
    <cellStyle name="Currency 2" xfId="6"/>
    <cellStyle name="Hyperlink" xfId="2" builtinId="8"/>
    <cellStyle name="Hyperlink_CDS2009Draft" xfId="4"/>
    <cellStyle name="Normal" xfId="0" builtinId="0"/>
    <cellStyle name="Normal 2" xfId="8"/>
    <cellStyle name="Percent" xfId="3"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illinois.edu/contact_us.aspx" TargetMode="External"/><Relationship Id="rId2" Type="http://schemas.openxmlformats.org/officeDocument/2006/relationships/hyperlink" Target="http://www.uiuc.edu/" TargetMode="External"/><Relationship Id="rId1" Type="http://schemas.openxmlformats.org/officeDocument/2006/relationships/hyperlink" Target="mailto:csharris@illinois.edu" TargetMode="External"/><Relationship Id="rId5" Type="http://schemas.openxmlformats.org/officeDocument/2006/relationships/printerSettings" Target="../printerSettings/printerSettings1.bin"/><Relationship Id="rId4" Type="http://schemas.openxmlformats.org/officeDocument/2006/relationships/hyperlink" Target="http://admissions.illinois.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ecure.osfa.illinois.edu/NPC/NPC.as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337" bestFit="1" customWidth="1"/>
    <col min="2" max="2" width="31.85546875" style="366" bestFit="1" customWidth="1"/>
    <col min="3" max="3" width="4" style="366" customWidth="1"/>
    <col min="4" max="4" width="45.5703125" style="366" customWidth="1"/>
    <col min="5" max="7" width="9.140625" style="366" customWidth="1"/>
    <col min="8" max="16384" width="0" style="366" hidden="1"/>
  </cols>
  <sheetData>
    <row r="1" spans="1:6" ht="18" x14ac:dyDescent="0.2">
      <c r="A1" s="415" t="s">
        <v>207</v>
      </c>
      <c r="B1" s="415"/>
      <c r="C1" s="415"/>
      <c r="D1" s="410"/>
    </row>
    <row r="2" spans="1:6" x14ac:dyDescent="0.2">
      <c r="C2" s="416"/>
      <c r="D2" s="416"/>
    </row>
    <row r="3" spans="1:6" x14ac:dyDescent="0.2">
      <c r="A3" s="336" t="s">
        <v>126</v>
      </c>
      <c r="B3" s="166" t="s">
        <v>127</v>
      </c>
      <c r="C3" s="346"/>
      <c r="D3" s="346"/>
    </row>
    <row r="4" spans="1:6" x14ac:dyDescent="0.2">
      <c r="A4" s="336" t="s">
        <v>126</v>
      </c>
      <c r="B4" s="167" t="s">
        <v>128</v>
      </c>
      <c r="C4" s="325"/>
      <c r="D4" s="325" t="s">
        <v>1092</v>
      </c>
    </row>
    <row r="5" spans="1:6" x14ac:dyDescent="0.2">
      <c r="A5" s="336" t="s">
        <v>126</v>
      </c>
      <c r="B5" s="167" t="s">
        <v>129</v>
      </c>
      <c r="C5" s="325"/>
      <c r="D5" s="325" t="s">
        <v>1091</v>
      </c>
    </row>
    <row r="6" spans="1:6" x14ac:dyDescent="0.2">
      <c r="A6" s="336" t="s">
        <v>126</v>
      </c>
      <c r="B6" s="167" t="s">
        <v>130</v>
      </c>
      <c r="C6" s="325"/>
      <c r="D6" s="325" t="s">
        <v>1090</v>
      </c>
    </row>
    <row r="7" spans="1:6" x14ac:dyDescent="0.2">
      <c r="A7" s="336" t="s">
        <v>126</v>
      </c>
      <c r="B7" s="167" t="s">
        <v>209</v>
      </c>
      <c r="C7" s="325"/>
      <c r="D7" s="325" t="s">
        <v>1089</v>
      </c>
    </row>
    <row r="8" spans="1:6" x14ac:dyDescent="0.2">
      <c r="A8" s="336" t="s">
        <v>126</v>
      </c>
      <c r="B8" s="167" t="s">
        <v>131</v>
      </c>
      <c r="C8" s="325"/>
      <c r="D8" s="325" t="s">
        <v>1088</v>
      </c>
    </row>
    <row r="9" spans="1:6" x14ac:dyDescent="0.2">
      <c r="A9" s="336" t="s">
        <v>126</v>
      </c>
      <c r="B9" s="167" t="s">
        <v>132</v>
      </c>
      <c r="C9" s="325"/>
      <c r="D9" s="325" t="s">
        <v>1087</v>
      </c>
    </row>
    <row r="10" spans="1:6" x14ac:dyDescent="0.2">
      <c r="A10" s="336" t="s">
        <v>126</v>
      </c>
      <c r="B10" s="167" t="s">
        <v>133</v>
      </c>
      <c r="C10" s="325"/>
      <c r="D10" s="325"/>
    </row>
    <row r="11" spans="1:6" x14ac:dyDescent="0.2">
      <c r="A11" s="336" t="s">
        <v>126</v>
      </c>
      <c r="B11" s="167" t="s">
        <v>134</v>
      </c>
      <c r="C11" s="325"/>
      <c r="D11" s="270" t="s">
        <v>1086</v>
      </c>
    </row>
    <row r="12" spans="1:6" x14ac:dyDescent="0.2">
      <c r="A12" s="336" t="s">
        <v>126</v>
      </c>
      <c r="B12" s="42" t="s">
        <v>135</v>
      </c>
      <c r="C12" s="346"/>
      <c r="D12" s="165"/>
      <c r="E12" s="164" t="s">
        <v>496</v>
      </c>
      <c r="F12" s="24" t="s">
        <v>497</v>
      </c>
    </row>
    <row r="13" spans="1:6" x14ac:dyDescent="0.2">
      <c r="A13" s="336"/>
      <c r="B13" s="42"/>
      <c r="C13" s="346"/>
      <c r="D13" s="165"/>
      <c r="E13" s="271" t="s">
        <v>1073</v>
      </c>
      <c r="F13" s="117"/>
    </row>
    <row r="14" spans="1:6" x14ac:dyDescent="0.2">
      <c r="A14" s="336" t="s">
        <v>126</v>
      </c>
      <c r="B14" s="168" t="s">
        <v>136</v>
      </c>
      <c r="C14" s="169"/>
      <c r="D14" s="170"/>
    </row>
    <row r="15" spans="1:6" x14ac:dyDescent="0.2">
      <c r="A15" s="336"/>
      <c r="B15" s="422"/>
      <c r="C15" s="423"/>
      <c r="D15" s="424"/>
      <c r="E15" s="366" t="s">
        <v>1085</v>
      </c>
    </row>
    <row r="16" spans="1:6" x14ac:dyDescent="0.2">
      <c r="A16" s="336"/>
      <c r="B16" s="188"/>
      <c r="C16" s="189"/>
      <c r="D16" s="189"/>
    </row>
    <row r="17" spans="1:4" ht="53.25" customHeight="1" x14ac:dyDescent="0.2">
      <c r="A17" s="197" t="s">
        <v>334</v>
      </c>
      <c r="B17" s="418" t="s">
        <v>707</v>
      </c>
      <c r="C17" s="418"/>
      <c r="D17" s="418"/>
    </row>
    <row r="18" spans="1:4" ht="53.25" customHeight="1" x14ac:dyDescent="0.2">
      <c r="A18" s="336"/>
      <c r="B18" s="419"/>
      <c r="C18" s="420"/>
      <c r="D18" s="421"/>
    </row>
    <row r="19" spans="1:4" x14ac:dyDescent="0.2">
      <c r="C19" s="321"/>
      <c r="D19" s="321"/>
    </row>
    <row r="20" spans="1:4" x14ac:dyDescent="0.2">
      <c r="A20" s="336" t="s">
        <v>699</v>
      </c>
      <c r="B20" s="9" t="s">
        <v>208</v>
      </c>
      <c r="C20" s="417"/>
      <c r="D20" s="417"/>
    </row>
    <row r="21" spans="1:4" x14ac:dyDescent="0.2">
      <c r="A21" s="336" t="s">
        <v>699</v>
      </c>
      <c r="B21" s="364" t="s">
        <v>340</v>
      </c>
      <c r="C21" s="407" t="s">
        <v>1084</v>
      </c>
      <c r="D21" s="407"/>
    </row>
    <row r="22" spans="1:4" x14ac:dyDescent="0.2">
      <c r="A22" s="336" t="s">
        <v>699</v>
      </c>
      <c r="B22" s="364" t="s">
        <v>209</v>
      </c>
      <c r="C22" s="411" t="s">
        <v>1083</v>
      </c>
      <c r="D22" s="412"/>
    </row>
    <row r="23" spans="1:4" x14ac:dyDescent="0.2">
      <c r="A23" s="336" t="s">
        <v>699</v>
      </c>
      <c r="B23" s="272" t="s">
        <v>131</v>
      </c>
      <c r="C23" s="411" t="s">
        <v>1082</v>
      </c>
      <c r="D23" s="412"/>
    </row>
    <row r="24" spans="1:4" x14ac:dyDescent="0.2">
      <c r="A24" s="336" t="s">
        <v>699</v>
      </c>
      <c r="B24" s="352" t="s">
        <v>687</v>
      </c>
      <c r="C24" s="411"/>
      <c r="D24" s="412"/>
    </row>
    <row r="25" spans="1:4" x14ac:dyDescent="0.2">
      <c r="A25" s="336" t="s">
        <v>699</v>
      </c>
      <c r="B25" s="363" t="s">
        <v>131</v>
      </c>
      <c r="C25" s="411"/>
      <c r="D25" s="412"/>
    </row>
    <row r="26" spans="1:4" x14ac:dyDescent="0.2">
      <c r="A26" s="336" t="s">
        <v>699</v>
      </c>
      <c r="B26" s="364" t="s">
        <v>688</v>
      </c>
      <c r="C26" s="407" t="s">
        <v>1081</v>
      </c>
      <c r="D26" s="407"/>
    </row>
    <row r="27" spans="1:4" x14ac:dyDescent="0.2">
      <c r="A27" s="336" t="s">
        <v>699</v>
      </c>
      <c r="B27" s="364" t="s">
        <v>210</v>
      </c>
      <c r="C27" s="425" t="s">
        <v>1080</v>
      </c>
      <c r="D27" s="407"/>
    </row>
    <row r="28" spans="1:4" x14ac:dyDescent="0.2">
      <c r="A28" s="336" t="s">
        <v>699</v>
      </c>
      <c r="B28" s="364" t="s">
        <v>211</v>
      </c>
      <c r="C28" s="407" t="s">
        <v>1079</v>
      </c>
      <c r="D28" s="407"/>
    </row>
    <row r="29" spans="1:4" x14ac:dyDescent="0.2">
      <c r="A29" s="336" t="s">
        <v>699</v>
      </c>
      <c r="B29" s="364" t="s">
        <v>212</v>
      </c>
      <c r="C29" s="407"/>
      <c r="D29" s="407"/>
    </row>
    <row r="30" spans="1:4" x14ac:dyDescent="0.2">
      <c r="A30" s="336" t="s">
        <v>699</v>
      </c>
      <c r="B30" s="364" t="s">
        <v>689</v>
      </c>
      <c r="C30" s="411" t="s">
        <v>1078</v>
      </c>
      <c r="D30" s="412"/>
    </row>
    <row r="31" spans="1:4" x14ac:dyDescent="0.2">
      <c r="A31" s="336" t="s">
        <v>699</v>
      </c>
      <c r="B31" s="10" t="s">
        <v>131</v>
      </c>
      <c r="C31" s="411" t="s">
        <v>1077</v>
      </c>
      <c r="D31" s="412"/>
    </row>
    <row r="32" spans="1:4" x14ac:dyDescent="0.2">
      <c r="A32" s="336" t="s">
        <v>699</v>
      </c>
      <c r="B32" s="364" t="s">
        <v>813</v>
      </c>
      <c r="C32" s="407" t="s">
        <v>1076</v>
      </c>
      <c r="D32" s="407"/>
    </row>
    <row r="33" spans="1:4" x14ac:dyDescent="0.2">
      <c r="A33" s="336" t="s">
        <v>699</v>
      </c>
      <c r="B33" s="364" t="s">
        <v>213</v>
      </c>
      <c r="C33" s="406" t="s">
        <v>1075</v>
      </c>
      <c r="D33" s="407"/>
    </row>
    <row r="34" spans="1:4" ht="38.25" x14ac:dyDescent="0.2">
      <c r="A34" s="197" t="s">
        <v>699</v>
      </c>
      <c r="B34" s="222" t="s">
        <v>978</v>
      </c>
      <c r="C34" s="406" t="s">
        <v>1074</v>
      </c>
      <c r="D34" s="407"/>
    </row>
    <row r="35" spans="1:4" ht="51" x14ac:dyDescent="0.2">
      <c r="A35" s="197" t="s">
        <v>699</v>
      </c>
      <c r="B35" s="221" t="s">
        <v>383</v>
      </c>
      <c r="C35" s="413"/>
      <c r="D35" s="414"/>
    </row>
    <row r="36" spans="1:4" x14ac:dyDescent="0.2"/>
    <row r="37" spans="1:4" x14ac:dyDescent="0.2">
      <c r="A37" s="336" t="s">
        <v>700</v>
      </c>
      <c r="B37" s="408" t="s">
        <v>214</v>
      </c>
      <c r="C37" s="409"/>
      <c r="D37" s="410"/>
    </row>
    <row r="38" spans="1:4" x14ac:dyDescent="0.2">
      <c r="A38" s="336" t="s">
        <v>700</v>
      </c>
      <c r="B38" s="10" t="s">
        <v>215</v>
      </c>
      <c r="C38" s="184" t="s">
        <v>1073</v>
      </c>
    </row>
    <row r="39" spans="1:4" x14ac:dyDescent="0.2">
      <c r="A39" s="336" t="s">
        <v>700</v>
      </c>
      <c r="B39" s="10" t="s">
        <v>216</v>
      </c>
      <c r="C39" s="184"/>
    </row>
    <row r="40" spans="1:4" x14ac:dyDescent="0.2">
      <c r="A40" s="336" t="s">
        <v>700</v>
      </c>
      <c r="B40" s="10" t="s">
        <v>217</v>
      </c>
      <c r="C40" s="184"/>
    </row>
    <row r="41" spans="1:4" x14ac:dyDescent="0.2">
      <c r="A41" s="336"/>
      <c r="B41" s="3"/>
    </row>
    <row r="42" spans="1:4" x14ac:dyDescent="0.2">
      <c r="A42" s="336" t="s">
        <v>701</v>
      </c>
      <c r="B42" s="3" t="s">
        <v>690</v>
      </c>
    </row>
    <row r="43" spans="1:4" x14ac:dyDescent="0.2">
      <c r="A43" s="336" t="s">
        <v>701</v>
      </c>
      <c r="B43" s="10" t="s">
        <v>218</v>
      </c>
      <c r="C43" s="184" t="s">
        <v>1073</v>
      </c>
    </row>
    <row r="44" spans="1:4" x14ac:dyDescent="0.2">
      <c r="A44" s="336" t="s">
        <v>701</v>
      </c>
      <c r="B44" s="10" t="s">
        <v>219</v>
      </c>
      <c r="C44" s="184"/>
    </row>
    <row r="45" spans="1:4" x14ac:dyDescent="0.2">
      <c r="A45" s="336" t="s">
        <v>701</v>
      </c>
      <c r="B45" s="10" t="s">
        <v>220</v>
      </c>
      <c r="C45" s="184"/>
    </row>
    <row r="46" spans="1:4" x14ac:dyDescent="0.2">
      <c r="A46" s="336"/>
      <c r="B46" s="3"/>
    </row>
    <row r="47" spans="1:4" x14ac:dyDescent="0.2">
      <c r="A47" s="336" t="s">
        <v>702</v>
      </c>
      <c r="B47" s="3" t="s">
        <v>221</v>
      </c>
      <c r="C47" s="4"/>
    </row>
    <row r="48" spans="1:4" x14ac:dyDescent="0.2">
      <c r="A48" s="336" t="s">
        <v>702</v>
      </c>
      <c r="B48" s="10" t="s">
        <v>222</v>
      </c>
      <c r="C48" s="273" t="s">
        <v>1073</v>
      </c>
    </row>
    <row r="49" spans="1:3" x14ac:dyDescent="0.2">
      <c r="A49" s="336" t="s">
        <v>702</v>
      </c>
      <c r="B49" s="10" t="s">
        <v>223</v>
      </c>
      <c r="C49" s="273"/>
    </row>
    <row r="50" spans="1:3" x14ac:dyDescent="0.2">
      <c r="A50" s="336" t="s">
        <v>702</v>
      </c>
      <c r="B50" s="10" t="s">
        <v>224</v>
      </c>
      <c r="C50" s="273"/>
    </row>
    <row r="51" spans="1:3" x14ac:dyDescent="0.2">
      <c r="A51" s="336" t="s">
        <v>702</v>
      </c>
      <c r="B51" s="11" t="s">
        <v>225</v>
      </c>
      <c r="C51" s="273"/>
    </row>
    <row r="52" spans="1:3" x14ac:dyDescent="0.2">
      <c r="A52" s="336" t="s">
        <v>702</v>
      </c>
      <c r="B52" s="10" t="s">
        <v>226</v>
      </c>
      <c r="C52" s="273"/>
    </row>
    <row r="53" spans="1:3" x14ac:dyDescent="0.2">
      <c r="A53" s="336" t="s">
        <v>702</v>
      </c>
      <c r="B53" s="12" t="s">
        <v>227</v>
      </c>
      <c r="C53" s="273"/>
    </row>
    <row r="54" spans="1:3" x14ac:dyDescent="0.2">
      <c r="A54" s="336"/>
      <c r="B54" s="80"/>
      <c r="C54" s="79"/>
    </row>
    <row r="55" spans="1:3" x14ac:dyDescent="0.2">
      <c r="A55" s="336" t="s">
        <v>702</v>
      </c>
      <c r="B55" s="12" t="s">
        <v>228</v>
      </c>
      <c r="C55" s="273"/>
    </row>
    <row r="56" spans="1:3" x14ac:dyDescent="0.2">
      <c r="A56" s="336"/>
      <c r="B56" s="13"/>
      <c r="C56" s="14"/>
    </row>
    <row r="57" spans="1:3" x14ac:dyDescent="0.2">
      <c r="A57" s="336"/>
      <c r="B57" s="3"/>
      <c r="C57" s="4"/>
    </row>
    <row r="58" spans="1:3" x14ac:dyDescent="0.2"/>
    <row r="59" spans="1:3" x14ac:dyDescent="0.2">
      <c r="A59" s="336" t="s">
        <v>703</v>
      </c>
      <c r="B59" s="3" t="s">
        <v>691</v>
      </c>
    </row>
    <row r="60" spans="1:3" x14ac:dyDescent="0.2">
      <c r="A60" s="336"/>
      <c r="B60" s="3"/>
    </row>
    <row r="61" spans="1:3" x14ac:dyDescent="0.2">
      <c r="A61" s="336" t="s">
        <v>703</v>
      </c>
      <c r="B61" s="10" t="s">
        <v>229</v>
      </c>
      <c r="C61" s="78" t="s">
        <v>1073</v>
      </c>
    </row>
    <row r="62" spans="1:3" x14ac:dyDescent="0.2">
      <c r="A62" s="336" t="s">
        <v>703</v>
      </c>
      <c r="B62" s="10" t="s">
        <v>230</v>
      </c>
      <c r="C62" s="78"/>
    </row>
    <row r="63" spans="1:3" x14ac:dyDescent="0.2">
      <c r="A63" s="336" t="s">
        <v>703</v>
      </c>
      <c r="B63" s="10" t="s">
        <v>231</v>
      </c>
      <c r="C63" s="78"/>
    </row>
    <row r="64" spans="1:3" x14ac:dyDescent="0.2">
      <c r="A64" s="336" t="s">
        <v>703</v>
      </c>
      <c r="B64" s="10" t="s">
        <v>232</v>
      </c>
      <c r="C64" s="78"/>
    </row>
    <row r="65" spans="1:3" x14ac:dyDescent="0.2">
      <c r="A65" s="336" t="s">
        <v>703</v>
      </c>
      <c r="B65" s="10" t="s">
        <v>233</v>
      </c>
      <c r="C65" s="78"/>
    </row>
    <row r="66" spans="1:3" x14ac:dyDescent="0.2">
      <c r="A66" s="336" t="s">
        <v>703</v>
      </c>
      <c r="B66" s="10" t="s">
        <v>234</v>
      </c>
      <c r="C66" s="78" t="s">
        <v>1073</v>
      </c>
    </row>
    <row r="67" spans="1:3" x14ac:dyDescent="0.2">
      <c r="A67" s="336" t="s">
        <v>703</v>
      </c>
      <c r="B67" s="10" t="s">
        <v>235</v>
      </c>
      <c r="C67" s="78" t="s">
        <v>1073</v>
      </c>
    </row>
    <row r="68" spans="1:3" x14ac:dyDescent="0.2">
      <c r="A68" s="336" t="s">
        <v>703</v>
      </c>
      <c r="B68" s="10" t="s">
        <v>236</v>
      </c>
      <c r="C68" s="78" t="s">
        <v>1073</v>
      </c>
    </row>
    <row r="69" spans="1:3" x14ac:dyDescent="0.2">
      <c r="A69" s="336" t="s">
        <v>703</v>
      </c>
      <c r="B69" s="10" t="s">
        <v>237</v>
      </c>
      <c r="C69" s="78" t="s">
        <v>1073</v>
      </c>
    </row>
    <row r="70" spans="1:3" ht="25.5" x14ac:dyDescent="0.2">
      <c r="A70" s="336" t="s">
        <v>703</v>
      </c>
      <c r="B70" s="243" t="s">
        <v>547</v>
      </c>
      <c r="C70" s="78" t="s">
        <v>1073</v>
      </c>
    </row>
    <row r="71" spans="1:3" ht="25.5" x14ac:dyDescent="0.2">
      <c r="A71" s="336" t="s">
        <v>703</v>
      </c>
      <c r="B71" s="243" t="s">
        <v>548</v>
      </c>
      <c r="C71" s="78" t="s">
        <v>1073</v>
      </c>
    </row>
    <row r="72" spans="1:3" x14ac:dyDescent="0.2">
      <c r="A72" s="336" t="s">
        <v>703</v>
      </c>
      <c r="B72" s="247" t="s">
        <v>549</v>
      </c>
      <c r="C72" s="78"/>
    </row>
    <row r="73" spans="1:3" x14ac:dyDescent="0.2">
      <c r="A73" s="255" t="s">
        <v>703</v>
      </c>
      <c r="B73" s="258" t="s">
        <v>549</v>
      </c>
      <c r="C73" s="259"/>
    </row>
    <row r="74" spans="1:3" x14ac:dyDescent="0.2">
      <c r="A74" s="256"/>
      <c r="B74" s="257"/>
      <c r="C74" s="257"/>
    </row>
    <row r="75" spans="1:3" hidden="1" x14ac:dyDescent="0.2">
      <c r="A75" s="256"/>
      <c r="B75" s="257"/>
      <c r="C75" s="257"/>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hyperlinks>
    <hyperlink ref="D11" r:id="rId1"/>
    <hyperlink ref="C27" r:id="rId2" display="www.uiuc.edu"/>
    <hyperlink ref="C33" r:id="rId3"/>
    <hyperlink ref="C34" r:id="rId4"/>
  </hyperlinks>
  <pageMargins left="0.75" right="0.75" top="1" bottom="1" header="0.5" footer="0.5"/>
  <pageSetup scale="75" fitToHeight="2" orientation="portrait" r:id="rId5"/>
  <headerFooter alignWithMargins="0">
    <oddHeader>&amp;CCommon Data Set 2018-2019</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customHeight="1" zeroHeight="1" x14ac:dyDescent="0.2"/>
  <cols>
    <col min="1" max="1" width="3.85546875" style="337" customWidth="1"/>
    <col min="2" max="2" width="42" style="366" customWidth="1"/>
    <col min="3" max="3" width="20.140625" style="366" customWidth="1"/>
    <col min="4" max="5" width="15.42578125" style="366" customWidth="1"/>
    <col min="6" max="6" width="19.7109375" style="366" bestFit="1" customWidth="1"/>
    <col min="7" max="7" width="0.7109375" style="366" customWidth="1"/>
    <col min="8" max="16384" width="0" style="366" hidden="1"/>
  </cols>
  <sheetData>
    <row r="1" spans="1:6" ht="18" x14ac:dyDescent="0.2">
      <c r="A1" s="643" t="s">
        <v>570</v>
      </c>
      <c r="B1" s="643"/>
      <c r="C1" s="643"/>
      <c r="D1" s="643"/>
      <c r="E1" s="643"/>
    </row>
    <row r="2" spans="1:6" x14ac:dyDescent="0.2"/>
    <row r="3" spans="1:6" x14ac:dyDescent="0.2">
      <c r="A3" s="356" t="s">
        <v>571</v>
      </c>
      <c r="B3" s="76" t="s">
        <v>1042</v>
      </c>
    </row>
    <row r="4" spans="1:6" s="193" customFormat="1" ht="72" customHeight="1" x14ac:dyDescent="0.2">
      <c r="A4" s="348" t="s">
        <v>571</v>
      </c>
      <c r="B4" s="587" t="s">
        <v>461</v>
      </c>
      <c r="C4" s="587"/>
      <c r="D4" s="587"/>
      <c r="E4" s="587"/>
      <c r="F4" s="587"/>
    </row>
    <row r="5" spans="1:6" ht="26.25" thickBot="1" x14ac:dyDescent="0.25">
      <c r="A5" s="356" t="s">
        <v>571</v>
      </c>
      <c r="B5" s="77" t="s">
        <v>572</v>
      </c>
      <c r="C5" s="335" t="s">
        <v>573</v>
      </c>
      <c r="D5" s="335" t="s">
        <v>231</v>
      </c>
      <c r="E5" s="335" t="s">
        <v>574</v>
      </c>
      <c r="F5" s="261" t="s">
        <v>933</v>
      </c>
    </row>
    <row r="6" spans="1:6" ht="13.5" thickBot="1" x14ac:dyDescent="0.25">
      <c r="A6" s="356" t="s">
        <v>571</v>
      </c>
      <c r="B6" s="212" t="s">
        <v>575</v>
      </c>
      <c r="C6" s="213"/>
      <c r="D6" s="213"/>
      <c r="E6" s="402">
        <v>5.4085023490317408E-2</v>
      </c>
      <c r="F6" s="214">
        <v>1</v>
      </c>
    </row>
    <row r="7" spans="1:6" ht="13.5" thickBot="1" x14ac:dyDescent="0.25">
      <c r="A7" s="356" t="s">
        <v>571</v>
      </c>
      <c r="B7" s="262" t="s">
        <v>934</v>
      </c>
      <c r="C7" s="216"/>
      <c r="D7" s="216"/>
      <c r="E7" s="403">
        <v>5.9585195370688666E-3</v>
      </c>
      <c r="F7" s="217">
        <v>3</v>
      </c>
    </row>
    <row r="8" spans="1:6" ht="13.5" thickBot="1" x14ac:dyDescent="0.25">
      <c r="A8" s="356" t="s">
        <v>571</v>
      </c>
      <c r="B8" s="215" t="s">
        <v>576</v>
      </c>
      <c r="C8" s="216"/>
      <c r="D8" s="216"/>
      <c r="E8" s="403">
        <v>1.0885756846568121E-2</v>
      </c>
      <c r="F8" s="217">
        <v>4</v>
      </c>
    </row>
    <row r="9" spans="1:6" ht="13.5" thickBot="1" x14ac:dyDescent="0.25">
      <c r="A9" s="356" t="s">
        <v>571</v>
      </c>
      <c r="B9" s="262" t="s">
        <v>935</v>
      </c>
      <c r="C9" s="250"/>
      <c r="D9" s="250"/>
      <c r="E9" s="404">
        <v>1.0198235361521714E-2</v>
      </c>
      <c r="F9" s="251">
        <v>5</v>
      </c>
    </row>
    <row r="10" spans="1:6" ht="13.5" thickBot="1" x14ac:dyDescent="0.25">
      <c r="A10" s="356" t="s">
        <v>571</v>
      </c>
      <c r="B10" s="233" t="s">
        <v>728</v>
      </c>
      <c r="C10" s="250"/>
      <c r="D10" s="250"/>
      <c r="E10" s="404">
        <v>6.474160650853672E-2</v>
      </c>
      <c r="F10" s="251">
        <v>9</v>
      </c>
    </row>
    <row r="11" spans="1:6" ht="13.5" thickBot="1" x14ac:dyDescent="0.25">
      <c r="A11" s="356" t="s">
        <v>571</v>
      </c>
      <c r="B11" s="233" t="s">
        <v>671</v>
      </c>
      <c r="C11" s="250"/>
      <c r="D11" s="250"/>
      <c r="E11" s="404"/>
      <c r="F11" s="251">
        <v>10</v>
      </c>
    </row>
    <row r="12" spans="1:6" ht="13.5" thickBot="1" x14ac:dyDescent="0.25">
      <c r="A12" s="356" t="s">
        <v>571</v>
      </c>
      <c r="B12" s="233" t="s">
        <v>579</v>
      </c>
      <c r="C12" s="250"/>
      <c r="D12" s="250"/>
      <c r="E12" s="404">
        <v>4.3657614300446887E-2</v>
      </c>
      <c r="F12" s="251">
        <v>11</v>
      </c>
    </row>
    <row r="13" spans="1:6" ht="13.5" thickBot="1" x14ac:dyDescent="0.25">
      <c r="A13" s="356" t="s">
        <v>571</v>
      </c>
      <c r="B13" s="233" t="s">
        <v>672</v>
      </c>
      <c r="C13" s="250"/>
      <c r="D13" s="250"/>
      <c r="E13" s="404"/>
      <c r="F13" s="251">
        <v>12</v>
      </c>
    </row>
    <row r="14" spans="1:6" ht="13.5" thickBot="1" x14ac:dyDescent="0.25">
      <c r="A14" s="356" t="s">
        <v>571</v>
      </c>
      <c r="B14" s="233" t="s">
        <v>580</v>
      </c>
      <c r="C14" s="250"/>
      <c r="D14" s="250"/>
      <c r="E14" s="404">
        <v>2.6469577174286697E-2</v>
      </c>
      <c r="F14" s="251">
        <v>13</v>
      </c>
    </row>
    <row r="15" spans="1:6" ht="13.5" thickBot="1" x14ac:dyDescent="0.25">
      <c r="A15" s="356" t="s">
        <v>571</v>
      </c>
      <c r="B15" s="233" t="s">
        <v>673</v>
      </c>
      <c r="C15" s="250"/>
      <c r="D15" s="250"/>
      <c r="E15" s="404">
        <v>0.20820442305488712</v>
      </c>
      <c r="F15" s="251">
        <v>14</v>
      </c>
    </row>
    <row r="16" spans="1:6" ht="13.5" thickBot="1" x14ac:dyDescent="0.25">
      <c r="A16" s="356" t="s">
        <v>571</v>
      </c>
      <c r="B16" s="233" t="s">
        <v>674</v>
      </c>
      <c r="C16" s="250"/>
      <c r="D16" s="250"/>
      <c r="E16" s="404">
        <v>1.1458691417440129E-4</v>
      </c>
      <c r="F16" s="251">
        <v>15</v>
      </c>
    </row>
    <row r="17" spans="1:6" ht="13.5" thickBot="1" x14ac:dyDescent="0.25">
      <c r="A17" s="356" t="s">
        <v>571</v>
      </c>
      <c r="B17" s="262" t="s">
        <v>936</v>
      </c>
      <c r="C17" s="250"/>
      <c r="D17" s="250"/>
      <c r="E17" s="404">
        <v>1.2719147473358542E-2</v>
      </c>
      <c r="F17" s="251">
        <v>16</v>
      </c>
    </row>
    <row r="18" spans="1:6" ht="13.5" thickBot="1" x14ac:dyDescent="0.25">
      <c r="A18" s="356" t="s">
        <v>571</v>
      </c>
      <c r="B18" s="233" t="s">
        <v>675</v>
      </c>
      <c r="C18" s="250"/>
      <c r="D18" s="250"/>
      <c r="E18" s="404">
        <v>4.2397158244528478E-3</v>
      </c>
      <c r="F18" s="251">
        <v>19</v>
      </c>
    </row>
    <row r="19" spans="1:6" ht="13.5" thickBot="1" x14ac:dyDescent="0.25">
      <c r="A19" s="356" t="s">
        <v>571</v>
      </c>
      <c r="B19" s="233" t="s">
        <v>887</v>
      </c>
      <c r="C19" s="250"/>
      <c r="D19" s="250"/>
      <c r="E19" s="404">
        <v>0</v>
      </c>
      <c r="F19" s="251">
        <v>22</v>
      </c>
    </row>
    <row r="20" spans="1:6" ht="13.5" thickBot="1" x14ac:dyDescent="0.25">
      <c r="A20" s="356" t="s">
        <v>571</v>
      </c>
      <c r="B20" s="233" t="s">
        <v>899</v>
      </c>
      <c r="C20" s="250"/>
      <c r="D20" s="250"/>
      <c r="E20" s="404">
        <v>1.6958863297811391E-2</v>
      </c>
      <c r="F20" s="251">
        <v>23</v>
      </c>
    </row>
    <row r="21" spans="1:6" ht="13.5" thickBot="1" x14ac:dyDescent="0.25">
      <c r="A21" s="356" t="s">
        <v>571</v>
      </c>
      <c r="B21" s="233" t="s">
        <v>888</v>
      </c>
      <c r="C21" s="250"/>
      <c r="D21" s="250"/>
      <c r="E21" s="404">
        <v>9.1669531339521031E-4</v>
      </c>
      <c r="F21" s="251">
        <v>24</v>
      </c>
    </row>
    <row r="22" spans="1:6" ht="13.5" thickBot="1" x14ac:dyDescent="0.25">
      <c r="A22" s="356" t="s">
        <v>571</v>
      </c>
      <c r="B22" s="233" t="s">
        <v>889</v>
      </c>
      <c r="C22" s="250"/>
      <c r="D22" s="250"/>
      <c r="E22" s="404">
        <v>0</v>
      </c>
      <c r="F22" s="251">
        <v>25</v>
      </c>
    </row>
    <row r="23" spans="1:6" ht="13.5" thickBot="1" x14ac:dyDescent="0.25">
      <c r="A23" s="356" t="s">
        <v>571</v>
      </c>
      <c r="B23" s="233" t="s">
        <v>577</v>
      </c>
      <c r="C23" s="250"/>
      <c r="D23" s="250"/>
      <c r="E23" s="404">
        <v>5.7408044001375044E-2</v>
      </c>
      <c r="F23" s="251">
        <v>26</v>
      </c>
    </row>
    <row r="24" spans="1:6" ht="13.5" thickBot="1" x14ac:dyDescent="0.25">
      <c r="A24" s="356" t="s">
        <v>571</v>
      </c>
      <c r="B24" s="233" t="s">
        <v>146</v>
      </c>
      <c r="C24" s="250"/>
      <c r="D24" s="250"/>
      <c r="E24" s="404">
        <v>4.3313853557923686E-2</v>
      </c>
      <c r="F24" s="251">
        <v>27</v>
      </c>
    </row>
    <row r="25" spans="1:6" ht="13.5" thickBot="1" x14ac:dyDescent="0.25">
      <c r="A25" s="356" t="s">
        <v>571</v>
      </c>
      <c r="B25" s="233" t="s">
        <v>147</v>
      </c>
      <c r="C25" s="250"/>
      <c r="D25" s="250"/>
      <c r="E25" s="404"/>
      <c r="F25" s="251" t="s">
        <v>148</v>
      </c>
    </row>
    <row r="26" spans="1:6" ht="13.5" thickBot="1" x14ac:dyDescent="0.25">
      <c r="A26" s="356" t="s">
        <v>571</v>
      </c>
      <c r="B26" s="233" t="s">
        <v>581</v>
      </c>
      <c r="C26" s="250"/>
      <c r="D26" s="250"/>
      <c r="E26" s="404">
        <v>1.9136014667125015E-2</v>
      </c>
      <c r="F26" s="251">
        <v>30</v>
      </c>
    </row>
    <row r="27" spans="1:6" ht="13.5" thickBot="1" x14ac:dyDescent="0.25">
      <c r="A27" s="356" t="s">
        <v>571</v>
      </c>
      <c r="B27" s="233" t="s">
        <v>335</v>
      </c>
      <c r="C27" s="250"/>
      <c r="D27" s="250"/>
      <c r="E27" s="404">
        <v>2.8188380886902717E-2</v>
      </c>
      <c r="F27" s="251">
        <v>31</v>
      </c>
    </row>
    <row r="28" spans="1:6" ht="13.5" thickBot="1" x14ac:dyDescent="0.25">
      <c r="A28" s="356" t="s">
        <v>571</v>
      </c>
      <c r="B28" s="233" t="s">
        <v>676</v>
      </c>
      <c r="C28" s="250"/>
      <c r="D28" s="250"/>
      <c r="E28" s="404">
        <v>2.7500859401856309E-3</v>
      </c>
      <c r="F28" s="251">
        <v>38</v>
      </c>
    </row>
    <row r="29" spans="1:6" ht="13.5" thickBot="1" x14ac:dyDescent="0.25">
      <c r="A29" s="356" t="s">
        <v>571</v>
      </c>
      <c r="B29" s="233" t="s">
        <v>677</v>
      </c>
      <c r="C29" s="250"/>
      <c r="D29" s="250"/>
      <c r="E29" s="404">
        <v>0</v>
      </c>
      <c r="F29" s="251">
        <v>39</v>
      </c>
    </row>
    <row r="30" spans="1:6" ht="13.5" thickBot="1" x14ac:dyDescent="0.25">
      <c r="A30" s="356" t="s">
        <v>571</v>
      </c>
      <c r="B30" s="233" t="s">
        <v>336</v>
      </c>
      <c r="C30" s="250"/>
      <c r="D30" s="250"/>
      <c r="E30" s="404">
        <v>3.2542683625529964E-2</v>
      </c>
      <c r="F30" s="251">
        <v>40</v>
      </c>
    </row>
    <row r="31" spans="1:6" ht="13.5" thickBot="1" x14ac:dyDescent="0.25">
      <c r="A31" s="356" t="s">
        <v>571</v>
      </c>
      <c r="B31" s="233" t="s">
        <v>678</v>
      </c>
      <c r="C31" s="250"/>
      <c r="D31" s="250"/>
      <c r="E31" s="404"/>
      <c r="F31" s="251">
        <v>41</v>
      </c>
    </row>
    <row r="32" spans="1:6" ht="13.5" thickBot="1" x14ac:dyDescent="0.25">
      <c r="A32" s="356" t="s">
        <v>571</v>
      </c>
      <c r="B32" s="233" t="s">
        <v>337</v>
      </c>
      <c r="C32" s="250"/>
      <c r="D32" s="250"/>
      <c r="E32" s="404">
        <v>5.5230892632061421E-2</v>
      </c>
      <c r="F32" s="251">
        <v>42</v>
      </c>
    </row>
    <row r="33" spans="1:6" ht="26.25" thickBot="1" x14ac:dyDescent="0.25">
      <c r="A33" s="356" t="s">
        <v>571</v>
      </c>
      <c r="B33" s="287" t="s">
        <v>149</v>
      </c>
      <c r="C33" s="250"/>
      <c r="D33" s="250"/>
      <c r="E33" s="404">
        <v>0</v>
      </c>
      <c r="F33" s="251">
        <v>43</v>
      </c>
    </row>
    <row r="34" spans="1:6" ht="13.5" thickBot="1" x14ac:dyDescent="0.25">
      <c r="A34" s="356" t="s">
        <v>571</v>
      </c>
      <c r="B34" s="233" t="s">
        <v>679</v>
      </c>
      <c r="C34" s="250"/>
      <c r="D34" s="250"/>
      <c r="E34" s="404">
        <v>7.5627363355104844E-3</v>
      </c>
      <c r="F34" s="251">
        <v>44</v>
      </c>
    </row>
    <row r="35" spans="1:6" ht="13.5" thickBot="1" x14ac:dyDescent="0.25">
      <c r="A35" s="356" t="s">
        <v>571</v>
      </c>
      <c r="B35" s="233" t="s">
        <v>680</v>
      </c>
      <c r="C35" s="250"/>
      <c r="D35" s="250"/>
      <c r="E35" s="404">
        <v>8.6856880944196177E-2</v>
      </c>
      <c r="F35" s="251">
        <v>45</v>
      </c>
    </row>
    <row r="36" spans="1:6" ht="13.5" thickBot="1" x14ac:dyDescent="0.25">
      <c r="A36" s="356" t="s">
        <v>571</v>
      </c>
      <c r="B36" s="233" t="s">
        <v>681</v>
      </c>
      <c r="C36" s="250"/>
      <c r="D36" s="250"/>
      <c r="E36" s="404"/>
      <c r="F36" s="251">
        <v>46</v>
      </c>
    </row>
    <row r="37" spans="1:6" ht="13.5" thickBot="1" x14ac:dyDescent="0.25">
      <c r="A37" s="356" t="s">
        <v>571</v>
      </c>
      <c r="B37" s="233" t="s">
        <v>682</v>
      </c>
      <c r="C37" s="250"/>
      <c r="D37" s="250"/>
      <c r="E37" s="404"/>
      <c r="F37" s="251">
        <v>47</v>
      </c>
    </row>
    <row r="38" spans="1:6" ht="13.5" thickBot="1" x14ac:dyDescent="0.25">
      <c r="A38" s="356" t="s">
        <v>571</v>
      </c>
      <c r="B38" s="233" t="s">
        <v>683</v>
      </c>
      <c r="C38" s="250"/>
      <c r="D38" s="250"/>
      <c r="E38" s="404"/>
      <c r="F38" s="251">
        <v>48</v>
      </c>
    </row>
    <row r="39" spans="1:6" ht="13.5" thickBot="1" x14ac:dyDescent="0.25">
      <c r="A39" s="356" t="s">
        <v>571</v>
      </c>
      <c r="B39" s="233" t="s">
        <v>684</v>
      </c>
      <c r="C39" s="250"/>
      <c r="D39" s="250"/>
      <c r="E39" s="404"/>
      <c r="F39" s="251">
        <v>49</v>
      </c>
    </row>
    <row r="40" spans="1:6" ht="13.5" thickBot="1" x14ac:dyDescent="0.25">
      <c r="A40" s="356" t="s">
        <v>571</v>
      </c>
      <c r="B40" s="233" t="s">
        <v>338</v>
      </c>
      <c r="C40" s="250"/>
      <c r="D40" s="250"/>
      <c r="E40" s="404">
        <v>2.3031969749054658E-2</v>
      </c>
      <c r="F40" s="251">
        <v>50</v>
      </c>
    </row>
    <row r="41" spans="1:6" ht="13.5" thickBot="1" x14ac:dyDescent="0.25">
      <c r="A41" s="356" t="s">
        <v>571</v>
      </c>
      <c r="B41" s="233" t="s">
        <v>937</v>
      </c>
      <c r="C41" s="250"/>
      <c r="D41" s="250"/>
      <c r="E41" s="404">
        <v>3.8386616248424432E-2</v>
      </c>
      <c r="F41" s="251">
        <v>51</v>
      </c>
    </row>
    <row r="42" spans="1:6" ht="13.5" thickBot="1" x14ac:dyDescent="0.25">
      <c r="A42" s="356" t="s">
        <v>571</v>
      </c>
      <c r="B42" s="233" t="s">
        <v>578</v>
      </c>
      <c r="C42" s="250"/>
      <c r="D42" s="250"/>
      <c r="E42" s="404">
        <v>0.13842099232267674</v>
      </c>
      <c r="F42" s="251">
        <v>52</v>
      </c>
    </row>
    <row r="43" spans="1:6" ht="13.5" thickBot="1" x14ac:dyDescent="0.25">
      <c r="A43" s="356" t="s">
        <v>571</v>
      </c>
      <c r="B43" s="233" t="s">
        <v>904</v>
      </c>
      <c r="C43" s="250"/>
      <c r="D43" s="250"/>
      <c r="E43" s="404">
        <v>8.02108399220809E-3</v>
      </c>
      <c r="F43" s="251">
        <v>54</v>
      </c>
    </row>
    <row r="44" spans="1:6" x14ac:dyDescent="0.2">
      <c r="A44" s="356" t="s">
        <v>571</v>
      </c>
      <c r="B44" s="326" t="s">
        <v>339</v>
      </c>
      <c r="C44" s="252"/>
      <c r="D44" s="252"/>
      <c r="E44" s="252"/>
      <c r="F44" s="253"/>
    </row>
    <row r="45" spans="1:6" x14ac:dyDescent="0.2">
      <c r="A45" s="356" t="s">
        <v>571</v>
      </c>
      <c r="B45" s="327" t="s">
        <v>811</v>
      </c>
      <c r="C45" s="181">
        <f>SUM(C6:C44)</f>
        <v>0</v>
      </c>
      <c r="D45" s="181">
        <f>SUM(D6:D44)</f>
        <v>0</v>
      </c>
      <c r="E45" s="181">
        <f>SUM(E6:E44)</f>
        <v>1</v>
      </c>
      <c r="F45" s="332"/>
    </row>
    <row r="46" spans="1:6" x14ac:dyDescent="0.2"/>
  </sheetData>
  <mergeCells count="2">
    <mergeCell ref="A1:E1"/>
    <mergeCell ref="B4:F4"/>
  </mergeCells>
  <pageMargins left="0.75" right="0.75" top="1" bottom="1" header="0.5" footer="0.5"/>
  <pageSetup scale="75" fitToWidth="0" fitToHeight="0" orientation="portrait" r:id="rId1"/>
  <headerFooter alignWithMargins="0">
    <oddHeader>&amp;CCommon Data Set 2018-2019</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58" customWidth="1"/>
    <col min="2" max="2" width="0.85546875" style="134" customWidth="1"/>
    <col min="3" max="16384" width="0" style="134" hidden="1"/>
  </cols>
  <sheetData>
    <row r="1" spans="1:1" ht="18" x14ac:dyDescent="0.2">
      <c r="A1" s="152" t="s">
        <v>441</v>
      </c>
    </row>
    <row r="2" spans="1:1" ht="25.5" x14ac:dyDescent="0.2">
      <c r="A2" s="153" t="s">
        <v>525</v>
      </c>
    </row>
    <row r="3" spans="1:1" x14ac:dyDescent="0.2">
      <c r="A3" s="153"/>
    </row>
    <row r="4" spans="1:1" ht="25.5" x14ac:dyDescent="0.2">
      <c r="A4" s="154" t="s">
        <v>526</v>
      </c>
    </row>
    <row r="5" spans="1:1" x14ac:dyDescent="0.2">
      <c r="A5" s="155"/>
    </row>
    <row r="6" spans="1:1" ht="38.25" x14ac:dyDescent="0.2">
      <c r="A6" s="153" t="s">
        <v>945</v>
      </c>
    </row>
    <row r="7" spans="1:1" ht="38.25" x14ac:dyDescent="0.2">
      <c r="A7" s="153" t="s">
        <v>343</v>
      </c>
    </row>
    <row r="8" spans="1:1" x14ac:dyDescent="0.2">
      <c r="A8" s="153" t="s">
        <v>344</v>
      </c>
    </row>
    <row r="9" spans="1:1" ht="25.5" x14ac:dyDescent="0.2">
      <c r="A9" s="153" t="s">
        <v>946</v>
      </c>
    </row>
    <row r="10" spans="1:1" ht="44.25" customHeight="1" x14ac:dyDescent="0.2">
      <c r="A10" s="240" t="s">
        <v>939</v>
      </c>
    </row>
    <row r="11" spans="1:1" ht="51" x14ac:dyDescent="0.2">
      <c r="A11" s="153" t="s">
        <v>451</v>
      </c>
    </row>
    <row r="12" spans="1:1" ht="38.25" x14ac:dyDescent="0.2">
      <c r="A12" s="153" t="s">
        <v>452</v>
      </c>
    </row>
    <row r="13" spans="1:1" ht="38.25" x14ac:dyDescent="0.2">
      <c r="A13" s="153" t="s">
        <v>940</v>
      </c>
    </row>
    <row r="14" spans="1:1" ht="25.5" x14ac:dyDescent="0.2">
      <c r="A14" s="153" t="s">
        <v>453</v>
      </c>
    </row>
    <row r="15" spans="1:1" ht="89.25" x14ac:dyDescent="0.2">
      <c r="A15" s="153" t="s">
        <v>460</v>
      </c>
    </row>
    <row r="16" spans="1:1" x14ac:dyDescent="0.2">
      <c r="A16" s="153" t="s">
        <v>941</v>
      </c>
    </row>
    <row r="17" spans="1:1" x14ac:dyDescent="0.2">
      <c r="A17" s="153" t="s">
        <v>640</v>
      </c>
    </row>
    <row r="18" spans="1:1" ht="38.25" x14ac:dyDescent="0.2">
      <c r="A18" s="153" t="s">
        <v>641</v>
      </c>
    </row>
    <row r="19" spans="1:1" ht="25.5" x14ac:dyDescent="0.2">
      <c r="A19" s="153" t="s">
        <v>642</v>
      </c>
    </row>
    <row r="20" spans="1:1" ht="38.25" x14ac:dyDescent="0.2">
      <c r="A20" s="241" t="s">
        <v>410</v>
      </c>
    </row>
    <row r="21" spans="1:1" ht="63.75" x14ac:dyDescent="0.2">
      <c r="A21" s="153" t="s">
        <v>947</v>
      </c>
    </row>
    <row r="22" spans="1:1" x14ac:dyDescent="0.2">
      <c r="A22" s="153" t="s">
        <v>643</v>
      </c>
    </row>
    <row r="23" spans="1:1" x14ac:dyDescent="0.2">
      <c r="A23" s="153" t="s">
        <v>644</v>
      </c>
    </row>
    <row r="24" spans="1:1" ht="25.5" x14ac:dyDescent="0.2">
      <c r="A24" s="153" t="s">
        <v>645</v>
      </c>
    </row>
    <row r="25" spans="1:1" ht="38.25" x14ac:dyDescent="0.2">
      <c r="A25" s="153" t="s">
        <v>646</v>
      </c>
    </row>
    <row r="26" spans="1:1" ht="38.25" x14ac:dyDescent="0.2">
      <c r="A26" s="153" t="s">
        <v>384</v>
      </c>
    </row>
    <row r="27" spans="1:1" ht="25.5" x14ac:dyDescent="0.2">
      <c r="A27" s="153" t="s">
        <v>948</v>
      </c>
    </row>
    <row r="28" spans="1:1" ht="38.25" x14ac:dyDescent="0.2">
      <c r="A28" s="153" t="s">
        <v>385</v>
      </c>
    </row>
    <row r="29" spans="1:1" ht="25.5" x14ac:dyDescent="0.2">
      <c r="A29" s="153" t="s">
        <v>386</v>
      </c>
    </row>
    <row r="30" spans="1:1" ht="51" x14ac:dyDescent="0.2">
      <c r="A30" s="153" t="s">
        <v>387</v>
      </c>
    </row>
    <row r="31" spans="1:1" ht="25.5" x14ac:dyDescent="0.2">
      <c r="A31" s="240" t="s">
        <v>787</v>
      </c>
    </row>
    <row r="32" spans="1:1" ht="25.5" x14ac:dyDescent="0.2">
      <c r="A32" s="153" t="s">
        <v>388</v>
      </c>
    </row>
    <row r="33" spans="1:1" ht="25.5" x14ac:dyDescent="0.2">
      <c r="A33" s="153" t="s">
        <v>949</v>
      </c>
    </row>
    <row r="34" spans="1:1" ht="38.25" x14ac:dyDescent="0.2">
      <c r="A34" s="153" t="s">
        <v>389</v>
      </c>
    </row>
    <row r="35" spans="1:1" ht="25.5" x14ac:dyDescent="0.2">
      <c r="A35" s="153" t="s">
        <v>390</v>
      </c>
    </row>
    <row r="36" spans="1:1" ht="51" x14ac:dyDescent="0.2">
      <c r="A36" s="153" t="s">
        <v>391</v>
      </c>
    </row>
    <row r="37" spans="1:1" ht="25.5" x14ac:dyDescent="0.2">
      <c r="A37" s="153" t="s">
        <v>392</v>
      </c>
    </row>
    <row r="38" spans="1:1" ht="25.5" x14ac:dyDescent="0.2">
      <c r="A38" s="153" t="s">
        <v>393</v>
      </c>
    </row>
    <row r="39" spans="1:1" ht="25.5" x14ac:dyDescent="0.2">
      <c r="A39" s="153" t="s">
        <v>394</v>
      </c>
    </row>
    <row r="40" spans="1:1" ht="38.25" x14ac:dyDescent="0.2">
      <c r="A40" s="153" t="s">
        <v>395</v>
      </c>
    </row>
    <row r="41" spans="1:1" ht="63.75" x14ac:dyDescent="0.2">
      <c r="A41" s="153" t="s">
        <v>396</v>
      </c>
    </row>
    <row r="42" spans="1:1" x14ac:dyDescent="0.2">
      <c r="A42" s="153" t="s">
        <v>397</v>
      </c>
    </row>
    <row r="43" spans="1:1" ht="25.5" x14ac:dyDescent="0.2">
      <c r="A43" s="153" t="s">
        <v>398</v>
      </c>
    </row>
    <row r="44" spans="1:1" ht="69" customHeight="1" x14ac:dyDescent="0.2">
      <c r="A44" s="240" t="s">
        <v>141</v>
      </c>
    </row>
    <row r="45" spans="1:1" ht="110.25" customHeight="1" x14ac:dyDescent="0.2">
      <c r="A45" s="240" t="s">
        <v>804</v>
      </c>
    </row>
    <row r="46" spans="1:1" ht="34.5" customHeight="1" x14ac:dyDescent="0.2">
      <c r="A46" s="240" t="s">
        <v>805</v>
      </c>
    </row>
    <row r="47" spans="1:1" ht="25.5" x14ac:dyDescent="0.2">
      <c r="A47" s="153" t="s">
        <v>704</v>
      </c>
    </row>
    <row r="48" spans="1:1" ht="38.25" x14ac:dyDescent="0.2">
      <c r="A48" s="153" t="s">
        <v>705</v>
      </c>
    </row>
    <row r="49" spans="1:1" ht="38.25" x14ac:dyDescent="0.2">
      <c r="A49" s="153" t="s">
        <v>706</v>
      </c>
    </row>
    <row r="50" spans="1:1" ht="25.5" x14ac:dyDescent="0.2">
      <c r="A50" s="153" t="s">
        <v>415</v>
      </c>
    </row>
    <row r="51" spans="1:1" ht="63.75" x14ac:dyDescent="0.2">
      <c r="A51" s="153" t="s">
        <v>862</v>
      </c>
    </row>
    <row r="52" spans="1:1" ht="25.5" x14ac:dyDescent="0.2">
      <c r="A52" s="153" t="s">
        <v>863</v>
      </c>
    </row>
    <row r="53" spans="1:1" ht="38.25" x14ac:dyDescent="0.2">
      <c r="A53" s="153" t="s">
        <v>864</v>
      </c>
    </row>
    <row r="54" spans="1:1" ht="38.25" x14ac:dyDescent="0.2">
      <c r="A54" s="153" t="s">
        <v>865</v>
      </c>
    </row>
    <row r="55" spans="1:1" ht="38.25" x14ac:dyDescent="0.2">
      <c r="A55" s="153" t="s">
        <v>866</v>
      </c>
    </row>
    <row r="56" spans="1:1" ht="51" x14ac:dyDescent="0.2">
      <c r="A56" s="153" t="s">
        <v>867</v>
      </c>
    </row>
    <row r="57" spans="1:1" ht="51" x14ac:dyDescent="0.2">
      <c r="A57" s="153" t="s">
        <v>868</v>
      </c>
    </row>
    <row r="58" spans="1:1" ht="38.25" x14ac:dyDescent="0.2">
      <c r="A58" s="153" t="s">
        <v>869</v>
      </c>
    </row>
    <row r="59" spans="1:1" x14ac:dyDescent="0.2">
      <c r="A59" s="153" t="s">
        <v>870</v>
      </c>
    </row>
    <row r="60" spans="1:1" ht="38.25" x14ac:dyDescent="0.2">
      <c r="A60" s="153" t="s">
        <v>871</v>
      </c>
    </row>
    <row r="61" spans="1:1" ht="25.5" x14ac:dyDescent="0.2">
      <c r="A61" s="153" t="s">
        <v>872</v>
      </c>
    </row>
    <row r="62" spans="1:1" ht="25.5" x14ac:dyDescent="0.2">
      <c r="A62" s="153" t="s">
        <v>873</v>
      </c>
    </row>
    <row r="63" spans="1:1" ht="63.75" x14ac:dyDescent="0.2">
      <c r="A63" s="153" t="s">
        <v>662</v>
      </c>
    </row>
    <row r="64" spans="1:1" ht="25.5" x14ac:dyDescent="0.2">
      <c r="A64" s="240" t="s">
        <v>806</v>
      </c>
    </row>
    <row r="65" spans="1:1" ht="25.5" x14ac:dyDescent="0.2">
      <c r="A65" s="153" t="s">
        <v>950</v>
      </c>
    </row>
    <row r="66" spans="1:1" ht="38.25" x14ac:dyDescent="0.2">
      <c r="A66" s="153" t="s">
        <v>856</v>
      </c>
    </row>
    <row r="67" spans="1:1" ht="25.5" x14ac:dyDescent="0.2">
      <c r="A67" s="153" t="s">
        <v>942</v>
      </c>
    </row>
    <row r="68" spans="1:1" ht="25.5" x14ac:dyDescent="0.2">
      <c r="A68" s="153" t="s">
        <v>857</v>
      </c>
    </row>
    <row r="69" spans="1:1" ht="38.25" x14ac:dyDescent="0.2">
      <c r="A69" s="153" t="s">
        <v>858</v>
      </c>
    </row>
    <row r="70" spans="1:1" ht="25.5" x14ac:dyDescent="0.2">
      <c r="A70" s="153" t="s">
        <v>859</v>
      </c>
    </row>
    <row r="71" spans="1:1" x14ac:dyDescent="0.2">
      <c r="A71" s="153" t="s">
        <v>860</v>
      </c>
    </row>
    <row r="72" spans="1:1" ht="25.5" x14ac:dyDescent="0.2">
      <c r="A72" s="239" t="s">
        <v>656</v>
      </c>
    </row>
    <row r="73" spans="1:1" ht="38.25" x14ac:dyDescent="0.2">
      <c r="A73" s="153" t="s">
        <v>779</v>
      </c>
    </row>
    <row r="74" spans="1:1" ht="38.25" x14ac:dyDescent="0.2">
      <c r="A74" s="153" t="s">
        <v>951</v>
      </c>
    </row>
    <row r="75" spans="1:1" x14ac:dyDescent="0.2">
      <c r="A75" s="153" t="s">
        <v>952</v>
      </c>
    </row>
    <row r="76" spans="1:1" ht="38.25" x14ac:dyDescent="0.2">
      <c r="A76" s="153" t="s">
        <v>780</v>
      </c>
    </row>
    <row r="77" spans="1:1" ht="59.25" customHeight="1" x14ac:dyDescent="0.2">
      <c r="A77" s="240" t="s">
        <v>807</v>
      </c>
    </row>
    <row r="78" spans="1:1" ht="25.5" x14ac:dyDescent="0.2">
      <c r="A78" s="153" t="s">
        <v>83</v>
      </c>
    </row>
    <row r="79" spans="1:1" ht="25.5" x14ac:dyDescent="0.2">
      <c r="A79" s="153" t="s">
        <v>953</v>
      </c>
    </row>
    <row r="80" spans="1:1" ht="38.25" x14ac:dyDescent="0.2">
      <c r="A80" s="241" t="s">
        <v>411</v>
      </c>
    </row>
    <row r="81" spans="1:1" ht="25.5" x14ac:dyDescent="0.2">
      <c r="A81" s="263" t="s">
        <v>943</v>
      </c>
    </row>
    <row r="82" spans="1:1" ht="25.5" x14ac:dyDescent="0.2">
      <c r="A82" s="153" t="s">
        <v>84</v>
      </c>
    </row>
    <row r="83" spans="1:1" ht="25.5" x14ac:dyDescent="0.2">
      <c r="A83" s="153" t="s">
        <v>954</v>
      </c>
    </row>
    <row r="84" spans="1:1" ht="38.25" x14ac:dyDescent="0.2">
      <c r="A84" s="153" t="s">
        <v>85</v>
      </c>
    </row>
    <row r="85" spans="1:1" ht="25.5" x14ac:dyDescent="0.2">
      <c r="A85" s="153" t="s">
        <v>86</v>
      </c>
    </row>
    <row r="86" spans="1:1" ht="25.5" x14ac:dyDescent="0.2">
      <c r="A86" s="153" t="s">
        <v>87</v>
      </c>
    </row>
    <row r="87" spans="1:1" ht="25.5" x14ac:dyDescent="0.2">
      <c r="A87" s="153" t="s">
        <v>88</v>
      </c>
    </row>
    <row r="88" spans="1:1" ht="25.5" x14ac:dyDescent="0.2">
      <c r="A88" s="153" t="s">
        <v>955</v>
      </c>
    </row>
    <row r="89" spans="1:1" ht="51" x14ac:dyDescent="0.2">
      <c r="A89" s="153" t="s">
        <v>663</v>
      </c>
    </row>
    <row r="90" spans="1:1" ht="38.25" x14ac:dyDescent="0.2">
      <c r="A90" s="153" t="s">
        <v>664</v>
      </c>
    </row>
    <row r="91" spans="1:1" ht="38.25" x14ac:dyDescent="0.2">
      <c r="A91" s="153" t="s">
        <v>665</v>
      </c>
    </row>
    <row r="92" spans="1:1" ht="38.25" x14ac:dyDescent="0.2">
      <c r="A92" s="156" t="s">
        <v>666</v>
      </c>
    </row>
    <row r="93" spans="1:1" ht="51" x14ac:dyDescent="0.2">
      <c r="A93" s="156" t="s">
        <v>31</v>
      </c>
    </row>
    <row r="94" spans="1:1" ht="51" x14ac:dyDescent="0.2">
      <c r="A94" s="156" t="s">
        <v>32</v>
      </c>
    </row>
    <row r="95" spans="1:1" ht="38.25" x14ac:dyDescent="0.2">
      <c r="A95" s="153" t="s">
        <v>33</v>
      </c>
    </row>
    <row r="96" spans="1:1" ht="25.5" x14ac:dyDescent="0.2">
      <c r="A96" s="153" t="s">
        <v>34</v>
      </c>
    </row>
    <row r="97" spans="1:1" ht="38.25" x14ac:dyDescent="0.2">
      <c r="A97" s="153" t="s">
        <v>35</v>
      </c>
    </row>
    <row r="98" spans="1:1" x14ac:dyDescent="0.2">
      <c r="A98" s="153" t="s">
        <v>36</v>
      </c>
    </row>
    <row r="99" spans="1:1" ht="25.5" x14ac:dyDescent="0.2">
      <c r="A99" s="153" t="s">
        <v>729</v>
      </c>
    </row>
    <row r="100" spans="1:1" ht="38.25" x14ac:dyDescent="0.2">
      <c r="A100" s="153" t="s">
        <v>730</v>
      </c>
    </row>
    <row r="101" spans="1:1" ht="38.25" x14ac:dyDescent="0.2">
      <c r="A101" s="153" t="s">
        <v>731</v>
      </c>
    </row>
    <row r="102" spans="1:1" ht="25.5" x14ac:dyDescent="0.2">
      <c r="A102" s="153" t="s">
        <v>732</v>
      </c>
    </row>
    <row r="103" spans="1:1" ht="38.25" x14ac:dyDescent="0.2">
      <c r="A103" s="153" t="s">
        <v>733</v>
      </c>
    </row>
    <row r="104" spans="1:1" ht="25.5" x14ac:dyDescent="0.2">
      <c r="A104" s="153" t="s">
        <v>956</v>
      </c>
    </row>
    <row r="105" spans="1:1" ht="25.5" x14ac:dyDescent="0.2">
      <c r="A105" s="153" t="s">
        <v>957</v>
      </c>
    </row>
    <row r="106" spans="1:1" ht="38.25" x14ac:dyDescent="0.2">
      <c r="A106" s="153" t="s">
        <v>734</v>
      </c>
    </row>
    <row r="107" spans="1:1" ht="76.5" x14ac:dyDescent="0.2">
      <c r="A107" s="153" t="s">
        <v>109</v>
      </c>
    </row>
    <row r="108" spans="1:1" ht="25.5" x14ac:dyDescent="0.2">
      <c r="A108" s="153" t="s">
        <v>110</v>
      </c>
    </row>
    <row r="109" spans="1:1" ht="38.25" x14ac:dyDescent="0.2">
      <c r="A109" s="153" t="s">
        <v>111</v>
      </c>
    </row>
    <row r="110" spans="1:1" ht="38.25" x14ac:dyDescent="0.2">
      <c r="A110" s="153" t="s">
        <v>112</v>
      </c>
    </row>
    <row r="111" spans="1:1" ht="25.5" x14ac:dyDescent="0.2">
      <c r="A111" s="153" t="s">
        <v>113</v>
      </c>
    </row>
    <row r="112" spans="1:1" ht="38.25" x14ac:dyDescent="0.2">
      <c r="A112" s="153" t="s">
        <v>114</v>
      </c>
    </row>
    <row r="113" spans="1:1" ht="63.75" x14ac:dyDescent="0.2">
      <c r="A113" s="153" t="s">
        <v>958</v>
      </c>
    </row>
    <row r="114" spans="1:1" ht="25.5" x14ac:dyDescent="0.2">
      <c r="A114" s="153" t="s">
        <v>637</v>
      </c>
    </row>
    <row r="115" spans="1:1" ht="25.5" x14ac:dyDescent="0.2">
      <c r="A115" s="153" t="s">
        <v>638</v>
      </c>
    </row>
    <row r="116" spans="1:1" ht="38.25" x14ac:dyDescent="0.2">
      <c r="A116" s="153" t="s">
        <v>639</v>
      </c>
    </row>
    <row r="117" spans="1:1" ht="38.25" x14ac:dyDescent="0.2">
      <c r="A117" s="153" t="s">
        <v>119</v>
      </c>
    </row>
    <row r="118" spans="1:1" ht="25.5" x14ac:dyDescent="0.2">
      <c r="A118" s="153" t="s">
        <v>120</v>
      </c>
    </row>
    <row r="119" spans="1:1" x14ac:dyDescent="0.2">
      <c r="A119" s="153" t="s">
        <v>121</v>
      </c>
    </row>
    <row r="120" spans="1:1" ht="25.5" x14ac:dyDescent="0.2">
      <c r="A120" s="153" t="s">
        <v>122</v>
      </c>
    </row>
    <row r="121" spans="1:1" ht="38.25" x14ac:dyDescent="0.2">
      <c r="A121" s="153" t="s">
        <v>959</v>
      </c>
    </row>
    <row r="122" spans="1:1" ht="25.5" x14ac:dyDescent="0.2">
      <c r="A122" s="153" t="s">
        <v>123</v>
      </c>
    </row>
    <row r="123" spans="1:1" ht="25.5" x14ac:dyDescent="0.2">
      <c r="A123" s="153" t="s">
        <v>124</v>
      </c>
    </row>
    <row r="124" spans="1:1" ht="38.25" x14ac:dyDescent="0.2">
      <c r="A124" s="153" t="s">
        <v>960</v>
      </c>
    </row>
    <row r="125" spans="1:1" ht="25.5" x14ac:dyDescent="0.2">
      <c r="A125" s="153" t="s">
        <v>961</v>
      </c>
    </row>
    <row r="126" spans="1:1" ht="38.25" x14ac:dyDescent="0.2">
      <c r="A126" s="153" t="s">
        <v>894</v>
      </c>
    </row>
    <row r="127" spans="1:1" ht="25.5" x14ac:dyDescent="0.2">
      <c r="A127" s="153" t="s">
        <v>861</v>
      </c>
    </row>
    <row r="128" spans="1:1" ht="25.5" x14ac:dyDescent="0.2">
      <c r="A128" s="153" t="s">
        <v>746</v>
      </c>
    </row>
    <row r="129" spans="1:1" ht="25.5" x14ac:dyDescent="0.2">
      <c r="A129" s="153" t="s">
        <v>944</v>
      </c>
    </row>
    <row r="130" spans="1:1" ht="25.5" x14ac:dyDescent="0.2">
      <c r="A130" s="153" t="s">
        <v>962</v>
      </c>
    </row>
    <row r="131" spans="1:1" ht="38.25" x14ac:dyDescent="0.2">
      <c r="A131" s="153" t="s">
        <v>479</v>
      </c>
    </row>
    <row r="132" spans="1:1" x14ac:dyDescent="0.2"/>
    <row r="133" spans="1:1" x14ac:dyDescent="0.2">
      <c r="A133" s="157" t="s">
        <v>593</v>
      </c>
    </row>
    <row r="134" spans="1:1" x14ac:dyDescent="0.2"/>
    <row r="135" spans="1:1" x14ac:dyDescent="0.2">
      <c r="A135" s="234" t="s">
        <v>414</v>
      </c>
    </row>
    <row r="136" spans="1:1" ht="51" x14ac:dyDescent="0.2">
      <c r="A136" s="239" t="s">
        <v>785</v>
      </c>
    </row>
    <row r="137" spans="1:1" ht="25.5" x14ac:dyDescent="0.2">
      <c r="A137" s="153" t="s">
        <v>812</v>
      </c>
    </row>
    <row r="138" spans="1:1" ht="51" x14ac:dyDescent="0.2">
      <c r="A138" s="153" t="s">
        <v>786</v>
      </c>
    </row>
    <row r="139" spans="1:1" ht="25.5" x14ac:dyDescent="0.2">
      <c r="A139" s="239" t="s">
        <v>784</v>
      </c>
    </row>
    <row r="140" spans="1:1" ht="25.5" x14ac:dyDescent="0.2">
      <c r="A140" s="153" t="s">
        <v>594</v>
      </c>
    </row>
    <row r="141" spans="1:1" ht="38.25" x14ac:dyDescent="0.2">
      <c r="A141" s="153" t="s">
        <v>685</v>
      </c>
    </row>
    <row r="142" spans="1:1" ht="25.5" x14ac:dyDescent="0.2">
      <c r="A142" s="153" t="s">
        <v>442</v>
      </c>
    </row>
    <row r="143" spans="1:1" ht="25.5" x14ac:dyDescent="0.2">
      <c r="A143" s="153" t="s">
        <v>657</v>
      </c>
    </row>
    <row r="144" spans="1:1" ht="63.75" x14ac:dyDescent="0.2">
      <c r="A144" s="153" t="s">
        <v>443</v>
      </c>
    </row>
    <row r="145" spans="1:1" x14ac:dyDescent="0.2">
      <c r="A145" s="153" t="s">
        <v>431</v>
      </c>
    </row>
    <row r="146" spans="1:1" x14ac:dyDescent="0.2">
      <c r="A146" s="154" t="s">
        <v>584</v>
      </c>
    </row>
    <row r="147" spans="1:1" x14ac:dyDescent="0.2">
      <c r="A147" s="154" t="s">
        <v>585</v>
      </c>
    </row>
    <row r="148" spans="1:1" x14ac:dyDescent="0.2">
      <c r="A148" s="154" t="s">
        <v>586</v>
      </c>
    </row>
    <row r="149" spans="1:1" x14ac:dyDescent="0.2">
      <c r="A149" s="154" t="s">
        <v>587</v>
      </c>
    </row>
    <row r="150" spans="1:1" x14ac:dyDescent="0.2">
      <c r="A150" s="154" t="s">
        <v>588</v>
      </c>
    </row>
    <row r="151" spans="1:1" x14ac:dyDescent="0.2">
      <c r="A151" s="154" t="s">
        <v>589</v>
      </c>
    </row>
    <row r="152" spans="1:1" x14ac:dyDescent="0.2">
      <c r="A152" s="154" t="s">
        <v>590</v>
      </c>
    </row>
    <row r="153" spans="1:1" x14ac:dyDescent="0.2">
      <c r="A153" s="154" t="s">
        <v>591</v>
      </c>
    </row>
    <row r="154" spans="1:1" x14ac:dyDescent="0.2">
      <c r="A154" s="154" t="s">
        <v>592</v>
      </c>
    </row>
    <row r="155" spans="1:1" ht="25.5" x14ac:dyDescent="0.2">
      <c r="A155" s="153" t="s">
        <v>658</v>
      </c>
    </row>
    <row r="156" spans="1:1" ht="25.5" x14ac:dyDescent="0.2">
      <c r="A156" s="302" t="s">
        <v>988</v>
      </c>
    </row>
    <row r="157" spans="1:1" ht="25.5" x14ac:dyDescent="0.2">
      <c r="A157" s="153" t="s">
        <v>698</v>
      </c>
    </row>
    <row r="158" spans="1:1" hidden="1" x14ac:dyDescent="0.2"/>
  </sheetData>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sqref="A1:F1"/>
    </sheetView>
  </sheetViews>
  <sheetFormatPr defaultColWidth="0" defaultRowHeight="12.75" zeroHeight="1" x14ac:dyDescent="0.2"/>
  <cols>
    <col min="1" max="1" width="4.42578125" style="337" customWidth="1"/>
    <col min="2" max="2" width="27.85546875" style="366" customWidth="1"/>
    <col min="3" max="3" width="12.42578125" style="366" customWidth="1"/>
    <col min="4" max="4" width="14.7109375" style="366" customWidth="1"/>
    <col min="5" max="6" width="15.42578125" style="366" customWidth="1"/>
    <col min="7" max="7" width="0.7109375" style="366" customWidth="1"/>
    <col min="8" max="16384" width="0" style="366" hidden="1"/>
  </cols>
  <sheetData>
    <row r="1" spans="1:6" ht="18" x14ac:dyDescent="0.2">
      <c r="A1" s="415" t="s">
        <v>238</v>
      </c>
      <c r="B1" s="415"/>
      <c r="C1" s="415"/>
      <c r="D1" s="415"/>
      <c r="E1" s="415"/>
      <c r="F1" s="415"/>
    </row>
    <row r="2" spans="1:6" x14ac:dyDescent="0.2"/>
    <row r="3" spans="1:6" ht="50.25" customHeight="1" x14ac:dyDescent="0.2">
      <c r="A3" s="336" t="s">
        <v>116</v>
      </c>
      <c r="B3" s="444" t="s">
        <v>1017</v>
      </c>
      <c r="C3" s="445"/>
      <c r="D3" s="445"/>
      <c r="E3" s="445"/>
      <c r="F3" s="445"/>
    </row>
    <row r="4" spans="1:6" x14ac:dyDescent="0.2">
      <c r="A4" s="336" t="s">
        <v>116</v>
      </c>
      <c r="B4" s="332"/>
      <c r="C4" s="446" t="s">
        <v>239</v>
      </c>
      <c r="D4" s="446"/>
      <c r="E4" s="446" t="s">
        <v>240</v>
      </c>
      <c r="F4" s="446"/>
    </row>
    <row r="5" spans="1:6" x14ac:dyDescent="0.2">
      <c r="A5" s="336" t="s">
        <v>116</v>
      </c>
      <c r="B5" s="365"/>
      <c r="C5" s="330" t="s">
        <v>241</v>
      </c>
      <c r="D5" s="330" t="s">
        <v>242</v>
      </c>
      <c r="E5" s="330" t="s">
        <v>241</v>
      </c>
      <c r="F5" s="330" t="s">
        <v>242</v>
      </c>
    </row>
    <row r="6" spans="1:6" x14ac:dyDescent="0.2">
      <c r="A6" s="336" t="s">
        <v>116</v>
      </c>
      <c r="B6" s="327" t="s">
        <v>243</v>
      </c>
      <c r="C6" s="15"/>
      <c r="D6" s="15"/>
      <c r="E6" s="15"/>
      <c r="F6" s="15"/>
    </row>
    <row r="7" spans="1:6" ht="25.5" x14ac:dyDescent="0.2">
      <c r="A7" s="336" t="s">
        <v>116</v>
      </c>
      <c r="B7" s="16" t="s">
        <v>244</v>
      </c>
      <c r="C7" s="366">
        <v>4087</v>
      </c>
      <c r="D7" s="81">
        <v>3513</v>
      </c>
      <c r="E7" s="81">
        <v>7</v>
      </c>
      <c r="F7" s="81">
        <v>2</v>
      </c>
    </row>
    <row r="8" spans="1:6" x14ac:dyDescent="0.2">
      <c r="A8" s="336" t="s">
        <v>116</v>
      </c>
      <c r="B8" s="333" t="s">
        <v>245</v>
      </c>
      <c r="C8" s="81">
        <v>364</v>
      </c>
      <c r="D8" s="81">
        <v>309</v>
      </c>
      <c r="E8" s="81">
        <v>2</v>
      </c>
      <c r="F8" s="81">
        <v>3</v>
      </c>
    </row>
    <row r="9" spans="1:6" x14ac:dyDescent="0.2">
      <c r="A9" s="336" t="s">
        <v>116</v>
      </c>
      <c r="B9" s="333" t="s">
        <v>246</v>
      </c>
      <c r="C9" s="81">
        <v>12962</v>
      </c>
      <c r="D9" s="81">
        <v>11119</v>
      </c>
      <c r="E9" s="81">
        <v>411</v>
      </c>
      <c r="F9" s="81">
        <v>195</v>
      </c>
    </row>
    <row r="10" spans="1:6" x14ac:dyDescent="0.2">
      <c r="A10" s="336" t="s">
        <v>116</v>
      </c>
      <c r="B10" s="17" t="s">
        <v>247</v>
      </c>
      <c r="C10" s="82">
        <f>SUM(C7:C9)</f>
        <v>17413</v>
      </c>
      <c r="D10" s="82">
        <f>SUM(D7:D9)</f>
        <v>14941</v>
      </c>
      <c r="E10" s="82">
        <f>SUM(E7:E9)</f>
        <v>420</v>
      </c>
      <c r="F10" s="82">
        <f>SUM(F7:F9)</f>
        <v>200</v>
      </c>
    </row>
    <row r="11" spans="1:6" ht="25.5" x14ac:dyDescent="0.2">
      <c r="A11" s="336" t="s">
        <v>116</v>
      </c>
      <c r="B11" s="16" t="s">
        <v>406</v>
      </c>
      <c r="C11" s="81">
        <v>220</v>
      </c>
      <c r="D11" s="81">
        <v>183</v>
      </c>
      <c r="E11" s="81">
        <v>332</v>
      </c>
      <c r="F11" s="81">
        <v>206</v>
      </c>
    </row>
    <row r="12" spans="1:6" x14ac:dyDescent="0.2">
      <c r="A12" s="336" t="s">
        <v>116</v>
      </c>
      <c r="B12" s="17" t="s">
        <v>407</v>
      </c>
      <c r="C12" s="82">
        <f>SUM(C10:C11)</f>
        <v>17633</v>
      </c>
      <c r="D12" s="82">
        <f>SUM(D10:D11)</f>
        <v>15124</v>
      </c>
      <c r="E12" s="82">
        <f>SUM(E10:E11)</f>
        <v>752</v>
      </c>
      <c r="F12" s="82">
        <f>SUM(F10:F11)</f>
        <v>406</v>
      </c>
    </row>
    <row r="13" spans="1:6" x14ac:dyDescent="0.2">
      <c r="A13" s="336" t="s">
        <v>116</v>
      </c>
      <c r="B13" s="327" t="s">
        <v>771</v>
      </c>
      <c r="C13" s="83"/>
      <c r="D13" s="83"/>
      <c r="E13" s="83"/>
      <c r="F13" s="83"/>
    </row>
    <row r="14" spans="1:6" x14ac:dyDescent="0.2">
      <c r="A14" s="336" t="s">
        <v>116</v>
      </c>
      <c r="B14" s="19" t="s">
        <v>772</v>
      </c>
      <c r="C14" s="84">
        <v>1603</v>
      </c>
      <c r="D14" s="84">
        <v>1655</v>
      </c>
      <c r="E14" s="84">
        <v>453</v>
      </c>
      <c r="F14" s="84">
        <v>395</v>
      </c>
    </row>
    <row r="15" spans="1:6" x14ac:dyDescent="0.2">
      <c r="A15" s="336" t="s">
        <v>116</v>
      </c>
      <c r="B15" s="19" t="s">
        <v>246</v>
      </c>
      <c r="C15" s="84">
        <f>3726+221</f>
        <v>3947</v>
      </c>
      <c r="D15" s="84">
        <f>2831+472</f>
        <v>3303</v>
      </c>
      <c r="E15" s="84">
        <v>2083</v>
      </c>
      <c r="F15" s="84">
        <v>1559</v>
      </c>
    </row>
    <row r="16" spans="1:6" ht="25.5" x14ac:dyDescent="0.2">
      <c r="A16" s="336" t="s">
        <v>116</v>
      </c>
      <c r="B16" s="18" t="s">
        <v>773</v>
      </c>
      <c r="C16" s="84">
        <v>28</v>
      </c>
      <c r="D16" s="84">
        <v>20</v>
      </c>
      <c r="E16" s="84">
        <v>408</v>
      </c>
      <c r="F16" s="84">
        <v>333</v>
      </c>
    </row>
    <row r="17" spans="1:6" x14ac:dyDescent="0.2">
      <c r="A17" s="336" t="s">
        <v>116</v>
      </c>
      <c r="B17" s="17" t="s">
        <v>774</v>
      </c>
      <c r="C17" s="85">
        <f>SUM(C14:C16)</f>
        <v>5578</v>
      </c>
      <c r="D17" s="85">
        <f>SUM(D14:D16)</f>
        <v>4978</v>
      </c>
      <c r="E17" s="85">
        <f>SUM(E14:E16)</f>
        <v>2944</v>
      </c>
      <c r="F17" s="85">
        <f>SUM(F14:F16)</f>
        <v>2287</v>
      </c>
    </row>
    <row r="18" spans="1:6" x14ac:dyDescent="0.2">
      <c r="A18" s="336" t="s">
        <v>116</v>
      </c>
      <c r="B18" s="410" t="s">
        <v>775</v>
      </c>
      <c r="C18" s="410"/>
      <c r="D18" s="410"/>
      <c r="E18" s="410"/>
      <c r="F18" s="90">
        <f>SUM(C12:F12)</f>
        <v>33915</v>
      </c>
    </row>
    <row r="19" spans="1:6" x14ac:dyDescent="0.2">
      <c r="A19" s="336" t="s">
        <v>116</v>
      </c>
      <c r="B19" s="447" t="s">
        <v>550</v>
      </c>
      <c r="C19" s="447"/>
      <c r="D19" s="447"/>
      <c r="E19" s="447"/>
      <c r="F19" s="91">
        <f>SUM(C17:F17)</f>
        <v>15787</v>
      </c>
    </row>
    <row r="20" spans="1:6" x14ac:dyDescent="0.2">
      <c r="A20" s="336" t="s">
        <v>116</v>
      </c>
      <c r="B20" s="451" t="s">
        <v>776</v>
      </c>
      <c r="C20" s="451"/>
      <c r="D20" s="451"/>
      <c r="E20" s="451"/>
      <c r="F20" s="92">
        <f>SUM(F18:F19)</f>
        <v>49702</v>
      </c>
    </row>
    <row r="21" spans="1:6" x14ac:dyDescent="0.2"/>
    <row r="22" spans="1:6" ht="91.5" customHeight="1" x14ac:dyDescent="0.2">
      <c r="A22" s="336" t="s">
        <v>117</v>
      </c>
      <c r="B22" s="444" t="s">
        <v>1018</v>
      </c>
      <c r="C22" s="452"/>
      <c r="D22" s="452"/>
      <c r="E22" s="452"/>
      <c r="F22" s="452"/>
    </row>
    <row r="23" spans="1:6" ht="60" x14ac:dyDescent="0.2">
      <c r="A23" s="336" t="s">
        <v>117</v>
      </c>
      <c r="B23" s="453"/>
      <c r="C23" s="453"/>
      <c r="D23" s="116" t="s">
        <v>777</v>
      </c>
      <c r="E23" s="116" t="s">
        <v>399</v>
      </c>
      <c r="F23" s="116" t="s">
        <v>115</v>
      </c>
    </row>
    <row r="24" spans="1:6" x14ac:dyDescent="0.2">
      <c r="A24" s="336" t="s">
        <v>117</v>
      </c>
      <c r="B24" s="454" t="s">
        <v>778</v>
      </c>
      <c r="C24" s="454"/>
      <c r="D24" s="86">
        <v>936</v>
      </c>
      <c r="E24" s="86">
        <v>4854</v>
      </c>
      <c r="F24" s="86">
        <v>5261</v>
      </c>
    </row>
    <row r="25" spans="1:6" x14ac:dyDescent="0.2">
      <c r="A25" s="336" t="s">
        <v>117</v>
      </c>
      <c r="B25" s="448" t="s">
        <v>938</v>
      </c>
      <c r="C25" s="449"/>
      <c r="D25" s="86">
        <v>1089</v>
      </c>
      <c r="E25" s="86">
        <v>3967</v>
      </c>
      <c r="F25" s="86">
        <v>4011</v>
      </c>
    </row>
    <row r="26" spans="1:6" x14ac:dyDescent="0.2">
      <c r="A26" s="336" t="s">
        <v>117</v>
      </c>
      <c r="B26" s="433" t="s">
        <v>0</v>
      </c>
      <c r="C26" s="433"/>
      <c r="D26" s="86">
        <v>474</v>
      </c>
      <c r="E26" s="86">
        <v>1993</v>
      </c>
      <c r="F26" s="86">
        <v>2011</v>
      </c>
    </row>
    <row r="27" spans="1:6" x14ac:dyDescent="0.2">
      <c r="A27" s="336" t="s">
        <v>117</v>
      </c>
      <c r="B27" s="450" t="s">
        <v>98</v>
      </c>
      <c r="C27" s="449"/>
      <c r="D27" s="86">
        <v>3154</v>
      </c>
      <c r="E27" s="86">
        <v>14582</v>
      </c>
      <c r="F27" s="86">
        <v>14857</v>
      </c>
    </row>
    <row r="28" spans="1:6" ht="15" customHeight="1" x14ac:dyDescent="0.2">
      <c r="A28" s="336" t="s">
        <v>117</v>
      </c>
      <c r="B28" s="433" t="s">
        <v>1</v>
      </c>
      <c r="C28" s="433"/>
      <c r="D28" s="86">
        <v>3</v>
      </c>
      <c r="E28" s="86">
        <v>17</v>
      </c>
      <c r="F28" s="86">
        <v>18</v>
      </c>
    </row>
    <row r="29" spans="1:6" x14ac:dyDescent="0.2">
      <c r="A29" s="336" t="s">
        <v>117</v>
      </c>
      <c r="B29" s="433" t="s">
        <v>2</v>
      </c>
      <c r="C29" s="433"/>
      <c r="D29" s="86">
        <v>1584</v>
      </c>
      <c r="E29" s="86">
        <v>6250</v>
      </c>
      <c r="F29" s="86">
        <v>6312</v>
      </c>
    </row>
    <row r="30" spans="1:6" ht="26.25" customHeight="1" x14ac:dyDescent="0.2">
      <c r="A30" s="336" t="s">
        <v>117</v>
      </c>
      <c r="B30" s="434" t="s">
        <v>3</v>
      </c>
      <c r="C30" s="435"/>
      <c r="D30" s="86">
        <v>8</v>
      </c>
      <c r="E30" s="86">
        <v>27</v>
      </c>
      <c r="F30" s="86">
        <v>29</v>
      </c>
    </row>
    <row r="31" spans="1:6" x14ac:dyDescent="0.2">
      <c r="A31" s="336" t="s">
        <v>117</v>
      </c>
      <c r="B31" s="433" t="s">
        <v>4</v>
      </c>
      <c r="C31" s="433"/>
      <c r="D31" s="86">
        <v>285</v>
      </c>
      <c r="E31" s="86">
        <v>1095</v>
      </c>
      <c r="F31" s="86">
        <v>1113</v>
      </c>
    </row>
    <row r="32" spans="1:6" x14ac:dyDescent="0.2">
      <c r="A32" s="336" t="s">
        <v>117</v>
      </c>
      <c r="B32" s="433" t="s">
        <v>5</v>
      </c>
      <c r="C32" s="433"/>
      <c r="D32" s="86">
        <v>76</v>
      </c>
      <c r="E32" s="86">
        <v>189</v>
      </c>
      <c r="F32" s="86">
        <v>303</v>
      </c>
    </row>
    <row r="33" spans="1:6" x14ac:dyDescent="0.2">
      <c r="A33" s="336" t="s">
        <v>117</v>
      </c>
      <c r="B33" s="440" t="s">
        <v>99</v>
      </c>
      <c r="C33" s="440"/>
      <c r="D33" s="87">
        <f>SUM(D24:D32)</f>
        <v>7609</v>
      </c>
      <c r="E33" s="87">
        <f>SUM(E24:E32)</f>
        <v>32974</v>
      </c>
      <c r="F33" s="87">
        <f>SUM(F24:F32)</f>
        <v>33915</v>
      </c>
    </row>
    <row r="34" spans="1:6" x14ac:dyDescent="0.2"/>
    <row r="35" spans="1:6" ht="15.75" x14ac:dyDescent="0.25">
      <c r="B35" s="20" t="s">
        <v>100</v>
      </c>
    </row>
    <row r="36" spans="1:6" x14ac:dyDescent="0.2">
      <c r="A36" s="336" t="s">
        <v>118</v>
      </c>
      <c r="B36" s="3" t="s">
        <v>1019</v>
      </c>
      <c r="F36" s="21"/>
    </row>
    <row r="37" spans="1:6" x14ac:dyDescent="0.2">
      <c r="A37" s="336" t="s">
        <v>118</v>
      </c>
      <c r="B37" s="10" t="s">
        <v>101</v>
      </c>
      <c r="C37" s="371">
        <v>0</v>
      </c>
      <c r="F37" s="21"/>
    </row>
    <row r="38" spans="1:6" x14ac:dyDescent="0.2">
      <c r="A38" s="336" t="s">
        <v>118</v>
      </c>
      <c r="B38" s="10" t="s">
        <v>102</v>
      </c>
      <c r="C38" s="371">
        <v>0</v>
      </c>
      <c r="F38" s="21"/>
    </row>
    <row r="39" spans="1:6" x14ac:dyDescent="0.2">
      <c r="A39" s="336" t="s">
        <v>118</v>
      </c>
      <c r="B39" s="10" t="s">
        <v>103</v>
      </c>
      <c r="C39" s="88">
        <v>8133</v>
      </c>
      <c r="F39" s="21"/>
    </row>
    <row r="40" spans="1:6" x14ac:dyDescent="0.2">
      <c r="A40" s="336" t="s">
        <v>118</v>
      </c>
      <c r="B40" s="10" t="s">
        <v>692</v>
      </c>
      <c r="C40" s="371">
        <v>0</v>
      </c>
      <c r="F40" s="21"/>
    </row>
    <row r="41" spans="1:6" x14ac:dyDescent="0.2">
      <c r="A41" s="336" t="s">
        <v>118</v>
      </c>
      <c r="B41" s="10" t="s">
        <v>104</v>
      </c>
      <c r="C41" s="88">
        <v>3802</v>
      </c>
      <c r="F41" s="21"/>
    </row>
    <row r="42" spans="1:6" x14ac:dyDescent="0.2">
      <c r="A42" s="336" t="s">
        <v>118</v>
      </c>
      <c r="B42" s="10" t="s">
        <v>105</v>
      </c>
      <c r="C42" s="88">
        <v>11</v>
      </c>
      <c r="F42" s="21"/>
    </row>
    <row r="43" spans="1:6" ht="25.5" x14ac:dyDescent="0.2">
      <c r="A43" s="336" t="s">
        <v>118</v>
      </c>
      <c r="B43" s="243" t="s">
        <v>551</v>
      </c>
      <c r="C43" s="88">
        <v>816</v>
      </c>
      <c r="F43" s="21"/>
    </row>
    <row r="44" spans="1:6" ht="25.5" x14ac:dyDescent="0.2">
      <c r="A44" s="336" t="s">
        <v>118</v>
      </c>
      <c r="B44" s="243" t="s">
        <v>552</v>
      </c>
      <c r="C44" s="88">
        <v>276</v>
      </c>
      <c r="F44" s="21"/>
    </row>
    <row r="45" spans="1:6" x14ac:dyDescent="0.2">
      <c r="A45" s="336" t="s">
        <v>118</v>
      </c>
      <c r="B45" s="247" t="s">
        <v>553</v>
      </c>
      <c r="C45" s="371">
        <v>0</v>
      </c>
      <c r="F45" s="21"/>
    </row>
    <row r="46" spans="1:6" x14ac:dyDescent="0.2"/>
    <row r="47" spans="1:6" ht="15.75" x14ac:dyDescent="0.2">
      <c r="B47" s="22"/>
      <c r="C47" s="328"/>
      <c r="D47" s="328"/>
      <c r="E47" s="328"/>
      <c r="F47" s="328"/>
    </row>
    <row r="48" spans="1:6" ht="15.75" x14ac:dyDescent="0.2">
      <c r="B48" s="22" t="s">
        <v>106</v>
      </c>
      <c r="C48" s="328"/>
      <c r="D48" s="328"/>
      <c r="E48" s="328"/>
      <c r="F48" s="328"/>
    </row>
    <row r="49" spans="1:256" ht="54.75" customHeight="1" x14ac:dyDescent="0.2">
      <c r="B49" s="441" t="s">
        <v>990</v>
      </c>
      <c r="C49" s="441"/>
      <c r="D49" s="441"/>
      <c r="E49" s="441"/>
      <c r="F49" s="441"/>
    </row>
    <row r="50" spans="1:256" ht="54.75" customHeight="1" x14ac:dyDescent="0.2">
      <c r="B50" s="457" t="s">
        <v>991</v>
      </c>
      <c r="C50" s="457"/>
      <c r="D50" s="328"/>
      <c r="E50" s="328"/>
      <c r="F50" s="328"/>
    </row>
    <row r="51" spans="1:256" s="334" customFormat="1" ht="54.75" customHeight="1" x14ac:dyDescent="0.2">
      <c r="A51" s="337"/>
      <c r="B51" s="439" t="s">
        <v>1046</v>
      </c>
      <c r="C51" s="439"/>
      <c r="D51" s="439"/>
      <c r="E51" s="439"/>
      <c r="F51" s="439"/>
      <c r="G51" s="439"/>
      <c r="H51" s="439"/>
      <c r="I51" s="439"/>
      <c r="J51" s="439"/>
      <c r="K51" s="439"/>
      <c r="L51" s="439"/>
      <c r="M51" s="439"/>
      <c r="N51" s="439"/>
      <c r="O51" s="439"/>
      <c r="P51" s="439"/>
      <c r="Q51" s="439"/>
      <c r="R51" s="439"/>
      <c r="S51" s="439"/>
      <c r="T51" s="439"/>
      <c r="U51" s="439"/>
      <c r="V51" s="439"/>
      <c r="W51" s="439"/>
      <c r="X51" s="439"/>
      <c r="Y51" s="439"/>
      <c r="Z51" s="439"/>
      <c r="AA51" s="439"/>
      <c r="AB51" s="439"/>
      <c r="AC51" s="439"/>
      <c r="AD51" s="439"/>
      <c r="AE51" s="439"/>
      <c r="AF51" s="439"/>
      <c r="AG51" s="439"/>
      <c r="AH51" s="439"/>
      <c r="AI51" s="439"/>
      <c r="AJ51" s="439"/>
      <c r="AK51" s="439"/>
      <c r="AL51" s="439"/>
      <c r="AM51" s="439"/>
      <c r="AN51" s="439"/>
      <c r="AO51" s="439"/>
      <c r="AP51" s="439"/>
      <c r="AQ51" s="439"/>
      <c r="AR51" s="439"/>
      <c r="AS51" s="439"/>
      <c r="AT51" s="439"/>
      <c r="AU51" s="439"/>
      <c r="AV51" s="439"/>
      <c r="AW51" s="439"/>
      <c r="AX51" s="439"/>
      <c r="AY51" s="439"/>
      <c r="AZ51" s="439"/>
      <c r="BA51" s="439"/>
      <c r="BB51" s="439"/>
      <c r="BC51" s="439"/>
      <c r="BD51" s="439"/>
      <c r="BE51" s="439"/>
      <c r="BF51" s="439"/>
      <c r="BG51" s="439"/>
      <c r="BH51" s="439"/>
      <c r="BI51" s="439"/>
      <c r="BJ51" s="439"/>
      <c r="BK51" s="439"/>
      <c r="BL51" s="439"/>
      <c r="BM51" s="439"/>
      <c r="BN51" s="439"/>
      <c r="BO51" s="439"/>
      <c r="BP51" s="439"/>
      <c r="BQ51" s="439"/>
      <c r="BR51" s="439"/>
      <c r="BS51" s="439"/>
      <c r="BT51" s="439"/>
      <c r="BU51" s="439"/>
      <c r="BV51" s="439"/>
      <c r="BW51" s="439"/>
      <c r="BX51" s="439"/>
      <c r="BY51" s="439"/>
      <c r="BZ51" s="439"/>
      <c r="CA51" s="439"/>
      <c r="CB51" s="439"/>
      <c r="CC51" s="439"/>
      <c r="CD51" s="439"/>
      <c r="CE51" s="439"/>
      <c r="CF51" s="439"/>
      <c r="CG51" s="439"/>
      <c r="CH51" s="439"/>
      <c r="CI51" s="439"/>
      <c r="CJ51" s="439"/>
      <c r="CK51" s="439"/>
      <c r="CL51" s="439"/>
      <c r="CM51" s="439"/>
      <c r="CN51" s="439"/>
      <c r="CO51" s="439"/>
      <c r="CP51" s="439"/>
      <c r="CQ51" s="439"/>
      <c r="CR51" s="439"/>
      <c r="CS51" s="439"/>
      <c r="CT51" s="439"/>
      <c r="CU51" s="439"/>
      <c r="CV51" s="439"/>
      <c r="CW51" s="439"/>
      <c r="CX51" s="439"/>
      <c r="CY51" s="439"/>
      <c r="CZ51" s="439"/>
      <c r="DA51" s="439"/>
      <c r="DB51" s="439"/>
      <c r="DC51" s="439"/>
      <c r="DD51" s="439"/>
      <c r="DE51" s="439"/>
      <c r="DF51" s="439"/>
      <c r="DG51" s="439"/>
      <c r="DH51" s="439"/>
      <c r="DI51" s="439"/>
      <c r="DJ51" s="439"/>
      <c r="DK51" s="439"/>
      <c r="DL51" s="439"/>
      <c r="DM51" s="439"/>
      <c r="DN51" s="439"/>
      <c r="DO51" s="439"/>
      <c r="DP51" s="439"/>
      <c r="DQ51" s="439"/>
      <c r="DR51" s="439"/>
      <c r="DS51" s="439"/>
      <c r="DT51" s="439"/>
      <c r="DU51" s="439"/>
      <c r="DV51" s="439"/>
      <c r="DW51" s="439"/>
      <c r="DX51" s="439"/>
      <c r="DY51" s="439"/>
      <c r="DZ51" s="439"/>
      <c r="EA51" s="439"/>
      <c r="EB51" s="439"/>
      <c r="EC51" s="439"/>
      <c r="ED51" s="439"/>
      <c r="EE51" s="439"/>
      <c r="EF51" s="439"/>
      <c r="EG51" s="439"/>
      <c r="EH51" s="439"/>
      <c r="EI51" s="439"/>
      <c r="EJ51" s="439"/>
      <c r="EK51" s="439"/>
      <c r="EL51" s="439"/>
      <c r="EM51" s="439"/>
      <c r="EN51" s="439"/>
      <c r="EO51" s="439"/>
      <c r="EP51" s="439"/>
      <c r="EQ51" s="439"/>
      <c r="ER51" s="439"/>
      <c r="ES51" s="439"/>
      <c r="ET51" s="439"/>
      <c r="EU51" s="439"/>
      <c r="EV51" s="439"/>
      <c r="EW51" s="439"/>
      <c r="EX51" s="439"/>
      <c r="EY51" s="439"/>
      <c r="EZ51" s="439"/>
      <c r="FA51" s="439"/>
      <c r="FB51" s="439"/>
      <c r="FC51" s="439"/>
      <c r="FD51" s="439"/>
      <c r="FE51" s="439"/>
      <c r="FF51" s="439"/>
      <c r="FG51" s="439"/>
      <c r="FH51" s="439"/>
      <c r="FI51" s="439"/>
      <c r="FJ51" s="439"/>
      <c r="FK51" s="439"/>
      <c r="FL51" s="439"/>
      <c r="FM51" s="439"/>
      <c r="FN51" s="439"/>
      <c r="FO51" s="439"/>
      <c r="FP51" s="439"/>
      <c r="FQ51" s="439"/>
      <c r="FR51" s="439"/>
      <c r="FS51" s="439"/>
      <c r="FT51" s="439"/>
      <c r="FU51" s="439"/>
      <c r="FV51" s="439"/>
      <c r="FW51" s="439"/>
      <c r="FX51" s="439"/>
      <c r="FY51" s="439"/>
      <c r="FZ51" s="439"/>
      <c r="GA51" s="439"/>
      <c r="GB51" s="439"/>
      <c r="GC51" s="439"/>
      <c r="GD51" s="439"/>
      <c r="GE51" s="439"/>
      <c r="GF51" s="439"/>
      <c r="GG51" s="439"/>
      <c r="GH51" s="439"/>
      <c r="GI51" s="439"/>
      <c r="GJ51" s="439"/>
      <c r="GK51" s="439"/>
      <c r="GL51" s="439"/>
      <c r="GM51" s="439"/>
      <c r="GN51" s="439"/>
      <c r="GO51" s="439"/>
      <c r="GP51" s="439"/>
      <c r="GQ51" s="439"/>
      <c r="GR51" s="439"/>
      <c r="GS51" s="439"/>
      <c r="GT51" s="439"/>
      <c r="GU51" s="439"/>
      <c r="GV51" s="439"/>
      <c r="GW51" s="439"/>
      <c r="GX51" s="439"/>
      <c r="GY51" s="439"/>
      <c r="GZ51" s="439"/>
      <c r="HA51" s="439"/>
      <c r="HB51" s="439"/>
      <c r="HC51" s="439"/>
      <c r="HD51" s="439"/>
      <c r="HE51" s="439"/>
      <c r="HF51" s="439"/>
      <c r="HG51" s="439"/>
      <c r="HH51" s="439"/>
      <c r="HI51" s="439"/>
      <c r="HJ51" s="439"/>
      <c r="HK51" s="439"/>
      <c r="HL51" s="439"/>
      <c r="HM51" s="439"/>
      <c r="HN51" s="439"/>
      <c r="HO51" s="439"/>
      <c r="HP51" s="439"/>
      <c r="HQ51" s="439"/>
      <c r="HR51" s="439"/>
      <c r="HS51" s="439"/>
      <c r="HT51" s="439"/>
      <c r="HU51" s="439"/>
      <c r="HV51" s="439"/>
      <c r="HW51" s="439"/>
      <c r="HX51" s="439"/>
      <c r="HY51" s="439"/>
      <c r="HZ51" s="439"/>
      <c r="IA51" s="439"/>
      <c r="IB51" s="439"/>
      <c r="IC51" s="439"/>
      <c r="ID51" s="439"/>
      <c r="IE51" s="439"/>
      <c r="IF51" s="439"/>
      <c r="IG51" s="439"/>
      <c r="IH51" s="439"/>
      <c r="II51" s="439"/>
      <c r="IJ51" s="439"/>
      <c r="IK51" s="439"/>
      <c r="IL51" s="439"/>
      <c r="IM51" s="439"/>
      <c r="IN51" s="439"/>
      <c r="IO51" s="439"/>
      <c r="IP51" s="439"/>
      <c r="IQ51" s="439"/>
      <c r="IR51" s="439"/>
      <c r="IS51" s="439"/>
      <c r="IT51" s="439"/>
      <c r="IU51" s="439"/>
      <c r="IV51" s="439"/>
    </row>
    <row r="52" spans="1:256" s="334" customFormat="1" ht="54.75" customHeight="1" x14ac:dyDescent="0.2">
      <c r="A52" s="337"/>
      <c r="B52" s="439"/>
      <c r="C52" s="439"/>
      <c r="D52" s="439"/>
      <c r="E52" s="439"/>
      <c r="F52" s="439"/>
      <c r="G52" s="439"/>
      <c r="H52" s="439"/>
      <c r="I52" s="439"/>
      <c r="J52" s="439"/>
      <c r="K52" s="439"/>
      <c r="L52" s="439"/>
      <c r="M52" s="439"/>
      <c r="N52" s="439"/>
      <c r="O52" s="439"/>
      <c r="P52" s="439"/>
      <c r="Q52" s="439"/>
      <c r="R52" s="439"/>
      <c r="S52" s="439"/>
      <c r="T52" s="439"/>
      <c r="U52" s="439"/>
      <c r="V52" s="439"/>
      <c r="W52" s="439"/>
      <c r="X52" s="439"/>
      <c r="Y52" s="439"/>
      <c r="Z52" s="439"/>
      <c r="AA52" s="439"/>
      <c r="AB52" s="439"/>
      <c r="AC52" s="439"/>
      <c r="AD52" s="439"/>
      <c r="AE52" s="439"/>
      <c r="AF52" s="439"/>
      <c r="AG52" s="439"/>
      <c r="AH52" s="439"/>
      <c r="AI52" s="439"/>
      <c r="AJ52" s="439"/>
      <c r="AK52" s="439"/>
      <c r="AL52" s="439"/>
      <c r="AM52" s="439"/>
      <c r="AN52" s="439"/>
      <c r="AO52" s="439"/>
      <c r="AP52" s="439"/>
      <c r="AQ52" s="439"/>
      <c r="AR52" s="439"/>
      <c r="AS52" s="439"/>
      <c r="AT52" s="439"/>
      <c r="AU52" s="439"/>
      <c r="AV52" s="439"/>
      <c r="AW52" s="439"/>
      <c r="AX52" s="439"/>
      <c r="AY52" s="439"/>
      <c r="AZ52" s="439"/>
      <c r="BA52" s="439"/>
      <c r="BB52" s="439"/>
      <c r="BC52" s="439"/>
      <c r="BD52" s="439"/>
      <c r="BE52" s="439"/>
      <c r="BF52" s="439"/>
      <c r="BG52" s="439"/>
      <c r="BH52" s="439"/>
      <c r="BI52" s="439"/>
      <c r="BJ52" s="439"/>
      <c r="BK52" s="439"/>
      <c r="BL52" s="439"/>
      <c r="BM52" s="439"/>
      <c r="BN52" s="439"/>
      <c r="BO52" s="439"/>
      <c r="BP52" s="439"/>
      <c r="BQ52" s="439"/>
      <c r="BR52" s="439"/>
      <c r="BS52" s="439"/>
      <c r="BT52" s="439"/>
      <c r="BU52" s="439"/>
      <c r="BV52" s="439"/>
      <c r="BW52" s="439"/>
      <c r="BX52" s="439"/>
      <c r="BY52" s="439"/>
      <c r="BZ52" s="439"/>
      <c r="CA52" s="439"/>
      <c r="CB52" s="439"/>
      <c r="CC52" s="439"/>
      <c r="CD52" s="439"/>
      <c r="CE52" s="439"/>
      <c r="CF52" s="439"/>
      <c r="CG52" s="439"/>
      <c r="CH52" s="439"/>
      <c r="CI52" s="439"/>
      <c r="CJ52" s="439"/>
      <c r="CK52" s="439"/>
      <c r="CL52" s="439"/>
      <c r="CM52" s="439"/>
      <c r="CN52" s="439"/>
      <c r="CO52" s="439"/>
      <c r="CP52" s="439"/>
      <c r="CQ52" s="439"/>
      <c r="CR52" s="439"/>
      <c r="CS52" s="439"/>
      <c r="CT52" s="439"/>
      <c r="CU52" s="439"/>
      <c r="CV52" s="439"/>
      <c r="CW52" s="439"/>
      <c r="CX52" s="439"/>
      <c r="CY52" s="439"/>
      <c r="CZ52" s="439"/>
      <c r="DA52" s="439"/>
      <c r="DB52" s="439"/>
      <c r="DC52" s="439"/>
      <c r="DD52" s="439"/>
      <c r="DE52" s="439"/>
      <c r="DF52" s="439"/>
      <c r="DG52" s="439"/>
      <c r="DH52" s="439"/>
      <c r="DI52" s="439"/>
      <c r="DJ52" s="439"/>
      <c r="DK52" s="439"/>
      <c r="DL52" s="439"/>
      <c r="DM52" s="439"/>
      <c r="DN52" s="439"/>
      <c r="DO52" s="439"/>
      <c r="DP52" s="439"/>
      <c r="DQ52" s="439"/>
      <c r="DR52" s="439"/>
      <c r="DS52" s="439"/>
      <c r="DT52" s="439"/>
      <c r="DU52" s="439"/>
      <c r="DV52" s="439"/>
      <c r="DW52" s="439"/>
      <c r="DX52" s="439"/>
      <c r="DY52" s="439"/>
      <c r="DZ52" s="439"/>
      <c r="EA52" s="439"/>
      <c r="EB52" s="439"/>
      <c r="EC52" s="439"/>
      <c r="ED52" s="439"/>
      <c r="EE52" s="439"/>
      <c r="EF52" s="439"/>
      <c r="EG52" s="439"/>
      <c r="EH52" s="439"/>
      <c r="EI52" s="439"/>
      <c r="EJ52" s="439"/>
      <c r="EK52" s="439"/>
      <c r="EL52" s="439"/>
      <c r="EM52" s="439"/>
      <c r="EN52" s="439"/>
      <c r="EO52" s="439"/>
      <c r="EP52" s="439"/>
      <c r="EQ52" s="439"/>
      <c r="ER52" s="439"/>
      <c r="ES52" s="439"/>
      <c r="ET52" s="439"/>
      <c r="EU52" s="439"/>
      <c r="EV52" s="439"/>
      <c r="EW52" s="439"/>
      <c r="EX52" s="439"/>
      <c r="EY52" s="439"/>
      <c r="EZ52" s="439"/>
      <c r="FA52" s="439"/>
      <c r="FB52" s="439"/>
      <c r="FC52" s="439"/>
      <c r="FD52" s="439"/>
      <c r="FE52" s="439"/>
      <c r="FF52" s="439"/>
      <c r="FG52" s="439"/>
      <c r="FH52" s="439"/>
      <c r="FI52" s="439"/>
      <c r="FJ52" s="439"/>
      <c r="FK52" s="439"/>
      <c r="FL52" s="439"/>
      <c r="FM52" s="439"/>
      <c r="FN52" s="439"/>
      <c r="FO52" s="439"/>
      <c r="FP52" s="439"/>
      <c r="FQ52" s="439"/>
      <c r="FR52" s="439"/>
      <c r="FS52" s="439"/>
      <c r="FT52" s="439"/>
      <c r="FU52" s="439"/>
      <c r="FV52" s="439"/>
      <c r="FW52" s="439"/>
      <c r="FX52" s="439"/>
      <c r="FY52" s="439"/>
      <c r="FZ52" s="439"/>
      <c r="GA52" s="439"/>
      <c r="GB52" s="439"/>
      <c r="GC52" s="439"/>
      <c r="GD52" s="439"/>
      <c r="GE52" s="439"/>
      <c r="GF52" s="439"/>
      <c r="GG52" s="439"/>
      <c r="GH52" s="439"/>
      <c r="GI52" s="439"/>
      <c r="GJ52" s="439"/>
      <c r="GK52" s="439"/>
      <c r="GL52" s="439"/>
      <c r="GM52" s="439"/>
      <c r="GN52" s="439"/>
      <c r="GO52" s="439"/>
      <c r="GP52" s="439"/>
      <c r="GQ52" s="439"/>
      <c r="GR52" s="439"/>
      <c r="GS52" s="439"/>
      <c r="GT52" s="439"/>
      <c r="GU52" s="439"/>
      <c r="GV52" s="439"/>
      <c r="GW52" s="439"/>
      <c r="GX52" s="439"/>
      <c r="GY52" s="439"/>
      <c r="GZ52" s="439"/>
      <c r="HA52" s="439"/>
      <c r="HB52" s="439"/>
      <c r="HC52" s="439"/>
      <c r="HD52" s="439"/>
      <c r="HE52" s="439"/>
      <c r="HF52" s="439"/>
      <c r="HG52" s="439"/>
      <c r="HH52" s="439"/>
      <c r="HI52" s="439"/>
      <c r="HJ52" s="439"/>
      <c r="HK52" s="439"/>
      <c r="HL52" s="439"/>
      <c r="HM52" s="439"/>
      <c r="HN52" s="439"/>
      <c r="HO52" s="439"/>
      <c r="HP52" s="439"/>
      <c r="HQ52" s="439"/>
      <c r="HR52" s="439"/>
      <c r="HS52" s="439"/>
      <c r="HT52" s="439"/>
      <c r="HU52" s="439"/>
      <c r="HV52" s="439"/>
      <c r="HW52" s="439"/>
      <c r="HX52" s="439"/>
      <c r="HY52" s="439"/>
      <c r="HZ52" s="439"/>
      <c r="IA52" s="439"/>
      <c r="IB52" s="439"/>
      <c r="IC52" s="439"/>
      <c r="ID52" s="439"/>
      <c r="IE52" s="439"/>
      <c r="IF52" s="439"/>
      <c r="IG52" s="439"/>
      <c r="IH52" s="439"/>
      <c r="II52" s="439"/>
      <c r="IJ52" s="439"/>
      <c r="IK52" s="439"/>
      <c r="IL52" s="439"/>
      <c r="IM52" s="439"/>
      <c r="IN52" s="439"/>
      <c r="IO52" s="439"/>
      <c r="IP52" s="439"/>
      <c r="IQ52" s="439"/>
      <c r="IR52" s="439"/>
      <c r="IS52" s="439"/>
      <c r="IT52" s="439"/>
      <c r="IU52" s="439"/>
      <c r="IV52" s="439"/>
    </row>
    <row r="53" spans="1:256" s="334" customFormat="1" ht="54.75" customHeight="1" x14ac:dyDescent="0.2">
      <c r="A53" s="337"/>
      <c r="B53" s="439"/>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c r="AN53" s="439"/>
      <c r="AO53" s="439"/>
      <c r="AP53" s="439"/>
      <c r="AQ53" s="439"/>
      <c r="AR53" s="439"/>
      <c r="AS53" s="439"/>
      <c r="AT53" s="439"/>
      <c r="AU53" s="439"/>
      <c r="AV53" s="439"/>
      <c r="AW53" s="439"/>
      <c r="AX53" s="439"/>
      <c r="AY53" s="439"/>
      <c r="AZ53" s="439"/>
      <c r="BA53" s="439"/>
      <c r="BB53" s="439"/>
      <c r="BC53" s="439"/>
      <c r="BD53" s="439"/>
      <c r="BE53" s="439"/>
      <c r="BF53" s="439"/>
      <c r="BG53" s="439"/>
      <c r="BH53" s="439"/>
      <c r="BI53" s="439"/>
      <c r="BJ53" s="439"/>
      <c r="BK53" s="439"/>
      <c r="BL53" s="439"/>
      <c r="BM53" s="439"/>
      <c r="BN53" s="439"/>
      <c r="BO53" s="439"/>
      <c r="BP53" s="439"/>
      <c r="BQ53" s="439"/>
      <c r="BR53" s="439"/>
      <c r="BS53" s="439"/>
      <c r="BT53" s="439"/>
      <c r="BU53" s="439"/>
      <c r="BV53" s="439"/>
      <c r="BW53" s="439"/>
      <c r="BX53" s="439"/>
      <c r="BY53" s="439"/>
      <c r="BZ53" s="439"/>
      <c r="CA53" s="439"/>
      <c r="CB53" s="439"/>
      <c r="CC53" s="439"/>
      <c r="CD53" s="439"/>
      <c r="CE53" s="439"/>
      <c r="CF53" s="439"/>
      <c r="CG53" s="439"/>
      <c r="CH53" s="439"/>
      <c r="CI53" s="439"/>
      <c r="CJ53" s="439"/>
      <c r="CK53" s="439"/>
      <c r="CL53" s="439"/>
      <c r="CM53" s="439"/>
      <c r="CN53" s="439"/>
      <c r="CO53" s="439"/>
      <c r="CP53" s="439"/>
      <c r="CQ53" s="439"/>
      <c r="CR53" s="439"/>
      <c r="CS53" s="439"/>
      <c r="CT53" s="439"/>
      <c r="CU53" s="439"/>
      <c r="CV53" s="439"/>
      <c r="CW53" s="439"/>
      <c r="CX53" s="439"/>
      <c r="CY53" s="439"/>
      <c r="CZ53" s="439"/>
      <c r="DA53" s="439"/>
      <c r="DB53" s="439"/>
      <c r="DC53" s="439"/>
      <c r="DD53" s="439"/>
      <c r="DE53" s="439"/>
      <c r="DF53" s="439"/>
      <c r="DG53" s="439"/>
      <c r="DH53" s="439"/>
      <c r="DI53" s="439"/>
      <c r="DJ53" s="439"/>
      <c r="DK53" s="439"/>
      <c r="DL53" s="439"/>
      <c r="DM53" s="439"/>
      <c r="DN53" s="439"/>
      <c r="DO53" s="439"/>
      <c r="DP53" s="439"/>
      <c r="DQ53" s="439"/>
      <c r="DR53" s="439"/>
      <c r="DS53" s="439"/>
      <c r="DT53" s="439"/>
      <c r="DU53" s="439"/>
      <c r="DV53" s="439"/>
      <c r="DW53" s="439"/>
      <c r="DX53" s="439"/>
      <c r="DY53" s="439"/>
      <c r="DZ53" s="439"/>
      <c r="EA53" s="439"/>
      <c r="EB53" s="439"/>
      <c r="EC53" s="439"/>
      <c r="ED53" s="439"/>
      <c r="EE53" s="439"/>
      <c r="EF53" s="439"/>
      <c r="EG53" s="439"/>
      <c r="EH53" s="439"/>
      <c r="EI53" s="439"/>
      <c r="EJ53" s="439"/>
      <c r="EK53" s="439"/>
      <c r="EL53" s="439"/>
      <c r="EM53" s="439"/>
      <c r="EN53" s="439"/>
      <c r="EO53" s="439"/>
      <c r="EP53" s="439"/>
      <c r="EQ53" s="439"/>
      <c r="ER53" s="439"/>
      <c r="ES53" s="439"/>
      <c r="ET53" s="439"/>
      <c r="EU53" s="439"/>
      <c r="EV53" s="439"/>
      <c r="EW53" s="439"/>
      <c r="EX53" s="439"/>
      <c r="EY53" s="439"/>
      <c r="EZ53" s="439"/>
      <c r="FA53" s="439"/>
      <c r="FB53" s="439"/>
      <c r="FC53" s="439"/>
      <c r="FD53" s="439"/>
      <c r="FE53" s="439"/>
      <c r="FF53" s="439"/>
      <c r="FG53" s="439"/>
      <c r="FH53" s="439"/>
      <c r="FI53" s="439"/>
      <c r="FJ53" s="439"/>
      <c r="FK53" s="439"/>
      <c r="FL53" s="439"/>
      <c r="FM53" s="439"/>
      <c r="FN53" s="439"/>
      <c r="FO53" s="439"/>
      <c r="FP53" s="439"/>
      <c r="FQ53" s="439"/>
      <c r="FR53" s="439"/>
      <c r="FS53" s="439"/>
      <c r="FT53" s="439"/>
      <c r="FU53" s="439"/>
      <c r="FV53" s="439"/>
      <c r="FW53" s="439"/>
      <c r="FX53" s="439"/>
      <c r="FY53" s="439"/>
      <c r="FZ53" s="439"/>
      <c r="GA53" s="439"/>
      <c r="GB53" s="439"/>
      <c r="GC53" s="439"/>
      <c r="GD53" s="439"/>
      <c r="GE53" s="439"/>
      <c r="GF53" s="439"/>
      <c r="GG53" s="439"/>
      <c r="GH53" s="439"/>
      <c r="GI53" s="439"/>
      <c r="GJ53" s="439"/>
      <c r="GK53" s="439"/>
      <c r="GL53" s="439"/>
      <c r="GM53" s="439"/>
      <c r="GN53" s="439"/>
      <c r="GO53" s="439"/>
      <c r="GP53" s="439"/>
      <c r="GQ53" s="439"/>
      <c r="GR53" s="439"/>
      <c r="GS53" s="439"/>
      <c r="GT53" s="439"/>
      <c r="GU53" s="439"/>
      <c r="GV53" s="439"/>
      <c r="GW53" s="439"/>
      <c r="GX53" s="439"/>
      <c r="GY53" s="439"/>
      <c r="GZ53" s="439"/>
      <c r="HA53" s="439"/>
      <c r="HB53" s="439"/>
      <c r="HC53" s="439"/>
      <c r="HD53" s="439"/>
      <c r="HE53" s="439"/>
      <c r="HF53" s="439"/>
      <c r="HG53" s="439"/>
      <c r="HH53" s="439"/>
      <c r="HI53" s="439"/>
      <c r="HJ53" s="439"/>
      <c r="HK53" s="439"/>
      <c r="HL53" s="439"/>
      <c r="HM53" s="439"/>
      <c r="HN53" s="439"/>
      <c r="HO53" s="439"/>
      <c r="HP53" s="439"/>
      <c r="HQ53" s="439"/>
      <c r="HR53" s="439"/>
      <c r="HS53" s="439"/>
      <c r="HT53" s="439"/>
      <c r="HU53" s="439"/>
      <c r="HV53" s="439"/>
      <c r="HW53" s="439"/>
      <c r="HX53" s="439"/>
      <c r="HY53" s="439"/>
      <c r="HZ53" s="439"/>
      <c r="IA53" s="439"/>
      <c r="IB53" s="439"/>
      <c r="IC53" s="439"/>
      <c r="ID53" s="439"/>
      <c r="IE53" s="439"/>
      <c r="IF53" s="439"/>
      <c r="IG53" s="439"/>
      <c r="IH53" s="439"/>
      <c r="II53" s="439"/>
      <c r="IJ53" s="439"/>
      <c r="IK53" s="439"/>
      <c r="IL53" s="439"/>
      <c r="IM53" s="439"/>
      <c r="IN53" s="439"/>
      <c r="IO53" s="439"/>
      <c r="IP53" s="439"/>
      <c r="IQ53" s="439"/>
      <c r="IR53" s="439"/>
      <c r="IS53" s="439"/>
      <c r="IT53" s="439"/>
      <c r="IU53" s="439"/>
      <c r="IV53" s="439"/>
    </row>
    <row r="54" spans="1:256" s="334" customFormat="1" ht="54.75" customHeight="1" x14ac:dyDescent="0.2">
      <c r="A54" s="337"/>
      <c r="B54" s="436" t="s">
        <v>1047</v>
      </c>
      <c r="C54" s="436"/>
      <c r="D54" s="436"/>
      <c r="E54" s="436"/>
      <c r="F54" s="436"/>
    </row>
    <row r="55" spans="1:256" s="334" customFormat="1" ht="54.75" customHeight="1" x14ac:dyDescent="0.2">
      <c r="A55" s="337"/>
      <c r="B55" s="442"/>
      <c r="C55" s="437" t="s">
        <v>997</v>
      </c>
      <c r="D55" s="437" t="s">
        <v>1000</v>
      </c>
      <c r="E55" s="437" t="s">
        <v>998</v>
      </c>
      <c r="F55" s="437" t="s">
        <v>999</v>
      </c>
    </row>
    <row r="56" spans="1:256" s="334" customFormat="1" ht="54.75" customHeight="1" x14ac:dyDescent="0.2">
      <c r="A56" s="337"/>
      <c r="B56" s="443"/>
      <c r="C56" s="438"/>
      <c r="D56" s="438"/>
      <c r="E56" s="438"/>
      <c r="F56" s="438"/>
    </row>
    <row r="57" spans="1:256" s="334" customFormat="1" ht="54.75" customHeight="1" x14ac:dyDescent="0.2">
      <c r="A57" s="356" t="s">
        <v>1009</v>
      </c>
      <c r="B57" s="305" t="s">
        <v>1048</v>
      </c>
      <c r="C57" s="304">
        <v>1429</v>
      </c>
      <c r="D57" s="304">
        <v>1238</v>
      </c>
      <c r="E57" s="304">
        <v>4247</v>
      </c>
      <c r="F57" s="382">
        <f t="shared" ref="F57:F62" si="0">SUM(C57:E57)</f>
        <v>6914</v>
      </c>
    </row>
    <row r="58" spans="1:256" s="334" customFormat="1" ht="54.75" customHeight="1" x14ac:dyDescent="0.2">
      <c r="A58" s="356" t="s">
        <v>1010</v>
      </c>
      <c r="B58" s="308" t="s">
        <v>1049</v>
      </c>
      <c r="C58" s="304">
        <v>1</v>
      </c>
      <c r="D58" s="304">
        <v>1</v>
      </c>
      <c r="E58" s="304">
        <v>6</v>
      </c>
      <c r="F58" s="382">
        <f t="shared" si="0"/>
        <v>8</v>
      </c>
    </row>
    <row r="59" spans="1:256" s="334" customFormat="1" ht="54.75" customHeight="1" x14ac:dyDescent="0.2">
      <c r="A59" s="356" t="s">
        <v>1011</v>
      </c>
      <c r="B59" s="305" t="s">
        <v>1050</v>
      </c>
      <c r="C59" s="382">
        <f>(C57-C58)</f>
        <v>1428</v>
      </c>
      <c r="D59" s="382">
        <f>(D57-D58)</f>
        <v>1237</v>
      </c>
      <c r="E59" s="382">
        <f>(E57-E58)</f>
        <v>4241</v>
      </c>
      <c r="F59" s="382">
        <f t="shared" si="0"/>
        <v>6906</v>
      </c>
    </row>
    <row r="60" spans="1:256" s="334" customFormat="1" ht="54.75" customHeight="1" x14ac:dyDescent="0.2">
      <c r="A60" s="356" t="s">
        <v>1012</v>
      </c>
      <c r="B60" s="307" t="s">
        <v>1051</v>
      </c>
      <c r="C60" s="304">
        <v>895</v>
      </c>
      <c r="D60" s="304">
        <v>858</v>
      </c>
      <c r="E60" s="304">
        <v>3069</v>
      </c>
      <c r="F60" s="382">
        <f t="shared" si="0"/>
        <v>4822</v>
      </c>
    </row>
    <row r="61" spans="1:256" s="334" customFormat="1" ht="54.75" customHeight="1" x14ac:dyDescent="0.2">
      <c r="A61" s="356" t="s">
        <v>1013</v>
      </c>
      <c r="B61" s="306" t="s">
        <v>1052</v>
      </c>
      <c r="C61" s="304">
        <v>224</v>
      </c>
      <c r="D61" s="304">
        <v>133</v>
      </c>
      <c r="E61" s="304">
        <v>493</v>
      </c>
      <c r="F61" s="382">
        <f t="shared" si="0"/>
        <v>850</v>
      </c>
    </row>
    <row r="62" spans="1:256" s="334" customFormat="1" ht="54.75" customHeight="1" x14ac:dyDescent="0.2">
      <c r="A62" s="356" t="s">
        <v>1014</v>
      </c>
      <c r="B62" s="306" t="s">
        <v>1053</v>
      </c>
      <c r="C62" s="304">
        <v>35</v>
      </c>
      <c r="D62" s="304">
        <v>15</v>
      </c>
      <c r="E62" s="304">
        <v>102</v>
      </c>
      <c r="F62" s="382">
        <f t="shared" si="0"/>
        <v>152</v>
      </c>
    </row>
    <row r="63" spans="1:256" s="334" customFormat="1" ht="54.75" customHeight="1" x14ac:dyDescent="0.2">
      <c r="A63" s="356" t="s">
        <v>1015</v>
      </c>
      <c r="B63" s="307" t="s">
        <v>1001</v>
      </c>
      <c r="C63" s="382">
        <f>SUM(C60:C62)</f>
        <v>1154</v>
      </c>
      <c r="D63" s="382">
        <f>SUM(D60:D62)</f>
        <v>1006</v>
      </c>
      <c r="E63" s="382">
        <f>SUM(E60:E62)</f>
        <v>3664</v>
      </c>
      <c r="F63" s="382">
        <f>SUM(F60:F62)</f>
        <v>5824</v>
      </c>
    </row>
    <row r="64" spans="1:256" s="334" customFormat="1" ht="54.75" customHeight="1" x14ac:dyDescent="0.2">
      <c r="A64" s="356" t="s">
        <v>1016</v>
      </c>
      <c r="B64" s="307" t="s">
        <v>1054</v>
      </c>
      <c r="C64" s="382">
        <f>C63/C59</f>
        <v>0.8081232492997199</v>
      </c>
      <c r="D64" s="382">
        <f>D63/D59</f>
        <v>0.81325788197251414</v>
      </c>
      <c r="E64" s="382">
        <f>E63/E59</f>
        <v>0.86394718226833289</v>
      </c>
      <c r="F64" s="382">
        <f>F63/F59</f>
        <v>0.84332464523602668</v>
      </c>
    </row>
    <row r="65" spans="1:6" s="334" customFormat="1" ht="54.75" customHeight="1" x14ac:dyDescent="0.2">
      <c r="A65" s="337"/>
      <c r="B65" s="455" t="s">
        <v>996</v>
      </c>
      <c r="C65" s="456"/>
      <c r="D65" s="456"/>
      <c r="E65" s="456"/>
      <c r="F65" s="456"/>
    </row>
    <row r="66" spans="1:6" s="334" customFormat="1" ht="54.75" customHeight="1" x14ac:dyDescent="0.2">
      <c r="A66" s="337"/>
      <c r="B66" s="458"/>
      <c r="C66" s="459" t="s">
        <v>997</v>
      </c>
      <c r="D66" s="459" t="s">
        <v>1000</v>
      </c>
      <c r="E66" s="459" t="s">
        <v>998</v>
      </c>
      <c r="F66" s="459" t="s">
        <v>999</v>
      </c>
    </row>
    <row r="67" spans="1:6" s="334" customFormat="1" ht="54.75" customHeight="1" x14ac:dyDescent="0.2">
      <c r="A67" s="337"/>
      <c r="B67" s="458"/>
      <c r="C67" s="459"/>
      <c r="D67" s="459"/>
      <c r="E67" s="459"/>
      <c r="F67" s="459"/>
    </row>
    <row r="68" spans="1:6" s="334" customFormat="1" ht="54.75" customHeight="1" x14ac:dyDescent="0.2">
      <c r="A68" s="356" t="s">
        <v>1009</v>
      </c>
      <c r="B68" s="309" t="s">
        <v>1002</v>
      </c>
      <c r="C68" s="357">
        <v>1522</v>
      </c>
      <c r="D68" s="357">
        <v>1524</v>
      </c>
      <c r="E68" s="357">
        <v>4203</v>
      </c>
      <c r="F68" s="335">
        <f t="shared" ref="F68:F74" si="1">SUM(C68:E68)</f>
        <v>7249</v>
      </c>
    </row>
    <row r="69" spans="1:6" s="334" customFormat="1" ht="54.75" customHeight="1" x14ac:dyDescent="0.2">
      <c r="A69" s="356" t="s">
        <v>1010</v>
      </c>
      <c r="B69" s="310" t="s">
        <v>1003</v>
      </c>
      <c r="C69" s="357">
        <v>3</v>
      </c>
      <c r="D69" s="357">
        <v>2</v>
      </c>
      <c r="E69" s="357">
        <v>4</v>
      </c>
      <c r="F69" s="335">
        <f t="shared" si="1"/>
        <v>9</v>
      </c>
    </row>
    <row r="70" spans="1:6" s="334" customFormat="1" ht="54.75" customHeight="1" x14ac:dyDescent="0.2">
      <c r="A70" s="356" t="s">
        <v>1011</v>
      </c>
      <c r="B70" s="309" t="s">
        <v>1004</v>
      </c>
      <c r="C70" s="357">
        <f>(C68-C69)</f>
        <v>1519</v>
      </c>
      <c r="D70" s="357">
        <f>(D68-D69)</f>
        <v>1522</v>
      </c>
      <c r="E70" s="357">
        <f>(E68-E69)</f>
        <v>4199</v>
      </c>
      <c r="F70" s="335">
        <f t="shared" si="1"/>
        <v>7240</v>
      </c>
    </row>
    <row r="71" spans="1:6" s="334" customFormat="1" ht="54.75" customHeight="1" x14ac:dyDescent="0.2">
      <c r="A71" s="356" t="s">
        <v>1012</v>
      </c>
      <c r="B71" s="309" t="s">
        <v>1005</v>
      </c>
      <c r="C71" s="335">
        <v>927</v>
      </c>
      <c r="D71" s="335">
        <v>1102</v>
      </c>
      <c r="E71" s="335">
        <v>3065</v>
      </c>
      <c r="F71" s="335">
        <f t="shared" si="1"/>
        <v>5094</v>
      </c>
    </row>
    <row r="72" spans="1:6" s="334" customFormat="1" ht="54.75" customHeight="1" x14ac:dyDescent="0.2">
      <c r="A72" s="356" t="s">
        <v>1013</v>
      </c>
      <c r="B72" s="309" t="s">
        <v>1006</v>
      </c>
      <c r="C72" s="357">
        <v>249</v>
      </c>
      <c r="D72" s="357">
        <v>188</v>
      </c>
      <c r="E72" s="357">
        <v>483</v>
      </c>
      <c r="F72" s="335">
        <f t="shared" si="1"/>
        <v>920</v>
      </c>
    </row>
    <row r="73" spans="1:6" s="334" customFormat="1" ht="54.75" customHeight="1" x14ac:dyDescent="0.2">
      <c r="A73" s="356" t="s">
        <v>1014</v>
      </c>
      <c r="B73" s="306" t="s">
        <v>1007</v>
      </c>
      <c r="C73" s="357">
        <v>22</v>
      </c>
      <c r="D73" s="357">
        <v>24</v>
      </c>
      <c r="E73" s="357">
        <v>96</v>
      </c>
      <c r="F73" s="335">
        <f t="shared" si="1"/>
        <v>142</v>
      </c>
    </row>
    <row r="74" spans="1:6" s="334" customFormat="1" ht="54.75" customHeight="1" x14ac:dyDescent="0.2">
      <c r="A74" s="356" t="s">
        <v>1015</v>
      </c>
      <c r="B74" s="307" t="s">
        <v>1001</v>
      </c>
      <c r="C74" s="335">
        <f>SUM(C71:C73)</f>
        <v>1198</v>
      </c>
      <c r="D74" s="335">
        <f>SUM(D71:D73)</f>
        <v>1314</v>
      </c>
      <c r="E74" s="335">
        <f>SUM(E71:E73)</f>
        <v>3644</v>
      </c>
      <c r="F74" s="335">
        <f t="shared" si="1"/>
        <v>6156</v>
      </c>
    </row>
    <row r="75" spans="1:6" s="334" customFormat="1" ht="54.75" customHeight="1" x14ac:dyDescent="0.2">
      <c r="A75" s="356" t="s">
        <v>1016</v>
      </c>
      <c r="B75" s="307" t="s">
        <v>1008</v>
      </c>
      <c r="C75" s="335">
        <f>C74/C70</f>
        <v>0.78867676102699147</v>
      </c>
      <c r="D75" s="335">
        <f>D74/D70</f>
        <v>0.86333771353482258</v>
      </c>
      <c r="E75" s="335">
        <f>E74/E70</f>
        <v>0.86782567277923317</v>
      </c>
      <c r="F75" s="335">
        <f>F74/F70</f>
        <v>0.85027624309392269</v>
      </c>
    </row>
    <row r="76" spans="1:6" ht="30.75" customHeight="1" x14ac:dyDescent="0.2">
      <c r="B76" s="3" t="s">
        <v>475</v>
      </c>
      <c r="F76" s="89"/>
    </row>
    <row r="77" spans="1:6" ht="14.25" customHeight="1" x14ac:dyDescent="0.2">
      <c r="A77" s="354"/>
      <c r="B77" s="171"/>
      <c r="C77" s="171"/>
      <c r="D77" s="171"/>
      <c r="E77" s="171"/>
      <c r="F77" s="172"/>
    </row>
    <row r="78" spans="1:6" ht="27" customHeight="1" x14ac:dyDescent="0.2">
      <c r="A78" s="354"/>
      <c r="B78" s="460" t="s">
        <v>1055</v>
      </c>
      <c r="C78" s="460"/>
      <c r="D78" s="460"/>
      <c r="E78" s="460"/>
      <c r="F78" s="172"/>
    </row>
    <row r="79" spans="1:6" ht="12.75" customHeight="1" x14ac:dyDescent="0.2">
      <c r="A79" s="354"/>
      <c r="B79" s="171"/>
      <c r="C79" s="171"/>
      <c r="D79" s="171"/>
      <c r="E79" s="171"/>
      <c r="F79" s="172"/>
    </row>
    <row r="80" spans="1:6" x14ac:dyDescent="0.2">
      <c r="A80" s="354"/>
      <c r="B80" s="173" t="s">
        <v>1056</v>
      </c>
      <c r="C80" s="171"/>
      <c r="D80" s="171"/>
      <c r="E80" s="171"/>
      <c r="F80" s="172"/>
    </row>
    <row r="81" spans="1:6" s="171" customFormat="1" ht="17.25" customHeight="1" x14ac:dyDescent="0.2">
      <c r="A81" s="336" t="s">
        <v>108</v>
      </c>
      <c r="B81" s="419" t="s">
        <v>1057</v>
      </c>
      <c r="C81" s="431"/>
      <c r="D81" s="431"/>
      <c r="E81" s="432"/>
      <c r="F81" s="88"/>
    </row>
    <row r="82" spans="1:6" s="171" customFormat="1" ht="57" customHeight="1" x14ac:dyDescent="0.2">
      <c r="A82" s="23" t="s">
        <v>361</v>
      </c>
      <c r="B82" s="419" t="s">
        <v>1058</v>
      </c>
      <c r="C82" s="431"/>
      <c r="D82" s="431"/>
      <c r="E82" s="432"/>
      <c r="F82" s="88"/>
    </row>
    <row r="83" spans="1:6" s="171" customFormat="1" ht="30.75" customHeight="1" x14ac:dyDescent="0.2">
      <c r="A83" s="23" t="s">
        <v>362</v>
      </c>
      <c r="B83" s="419" t="s">
        <v>1059</v>
      </c>
      <c r="C83" s="431"/>
      <c r="D83" s="431"/>
      <c r="E83" s="432"/>
      <c r="F83" s="88">
        <f>F81-F82</f>
        <v>0</v>
      </c>
    </row>
    <row r="84" spans="1:6" s="171" customFormat="1" ht="23.25" customHeight="1" x14ac:dyDescent="0.2">
      <c r="A84" s="23" t="s">
        <v>363</v>
      </c>
      <c r="B84" s="427" t="s">
        <v>370</v>
      </c>
      <c r="C84" s="428"/>
      <c r="D84" s="428"/>
      <c r="E84" s="429"/>
      <c r="F84" s="88"/>
    </row>
    <row r="85" spans="1:6" s="171" customFormat="1" ht="21.75" customHeight="1" x14ac:dyDescent="0.2">
      <c r="A85" s="336" t="s">
        <v>364</v>
      </c>
      <c r="B85" s="427" t="s">
        <v>371</v>
      </c>
      <c r="C85" s="428"/>
      <c r="D85" s="428"/>
      <c r="E85" s="429"/>
      <c r="F85" s="88"/>
    </row>
    <row r="86" spans="1:6" s="171" customFormat="1" ht="24.75" customHeight="1" x14ac:dyDescent="0.2">
      <c r="A86" s="336" t="s">
        <v>365</v>
      </c>
      <c r="B86" s="427" t="s">
        <v>372</v>
      </c>
      <c r="C86" s="428"/>
      <c r="D86" s="428"/>
      <c r="E86" s="429"/>
      <c r="F86" s="88"/>
    </row>
    <row r="87" spans="1:6" s="171" customFormat="1" ht="30" customHeight="1" x14ac:dyDescent="0.2">
      <c r="A87" s="336" t="s">
        <v>366</v>
      </c>
      <c r="B87" s="427" t="s">
        <v>373</v>
      </c>
      <c r="C87" s="428"/>
      <c r="D87" s="428"/>
      <c r="E87" s="429"/>
      <c r="F87" s="88"/>
    </row>
    <row r="88" spans="1:6" s="171" customFormat="1" ht="12.75" customHeight="1" x14ac:dyDescent="0.2">
      <c r="A88" s="336" t="s">
        <v>367</v>
      </c>
      <c r="B88" s="427" t="s">
        <v>374</v>
      </c>
      <c r="C88" s="428"/>
      <c r="D88" s="428"/>
      <c r="E88" s="429"/>
      <c r="F88" s="88"/>
    </row>
    <row r="89" spans="1:6" s="171" customFormat="1" ht="12.75" customHeight="1" x14ac:dyDescent="0.2">
      <c r="A89" s="336" t="s">
        <v>368</v>
      </c>
      <c r="B89" s="427" t="s">
        <v>375</v>
      </c>
      <c r="C89" s="428"/>
      <c r="D89" s="428"/>
      <c r="E89" s="429"/>
      <c r="F89" s="88"/>
    </row>
    <row r="90" spans="1:6" s="171" customFormat="1" ht="12.75" customHeight="1" x14ac:dyDescent="0.2">
      <c r="A90" s="336" t="s">
        <v>369</v>
      </c>
      <c r="B90" s="427" t="s">
        <v>376</v>
      </c>
      <c r="C90" s="428"/>
      <c r="D90" s="428"/>
      <c r="E90" s="429"/>
      <c r="F90" s="88"/>
    </row>
    <row r="91" spans="1:6" s="171" customFormat="1" ht="25.5" customHeight="1" x14ac:dyDescent="0.2">
      <c r="A91" s="336"/>
      <c r="B91" s="346"/>
      <c r="C91" s="346"/>
      <c r="D91" s="346"/>
      <c r="E91" s="346"/>
      <c r="F91" s="174"/>
    </row>
    <row r="92" spans="1:6" s="171" customFormat="1" x14ac:dyDescent="0.2">
      <c r="A92" s="354"/>
      <c r="B92" s="173" t="s">
        <v>992</v>
      </c>
      <c r="F92" s="172"/>
    </row>
    <row r="93" spans="1:6" s="171" customFormat="1" ht="18.75" customHeight="1" x14ac:dyDescent="0.2">
      <c r="A93" s="336" t="s">
        <v>108</v>
      </c>
      <c r="B93" s="419" t="s">
        <v>993</v>
      </c>
      <c r="C93" s="431"/>
      <c r="D93" s="431"/>
      <c r="E93" s="432"/>
      <c r="F93" s="88"/>
    </row>
    <row r="94" spans="1:6" s="171" customFormat="1" ht="53.25" customHeight="1" x14ac:dyDescent="0.2">
      <c r="A94" s="23" t="s">
        <v>361</v>
      </c>
      <c r="B94" s="419" t="s">
        <v>994</v>
      </c>
      <c r="C94" s="431"/>
      <c r="D94" s="431"/>
      <c r="E94" s="432"/>
      <c r="F94" s="88"/>
    </row>
    <row r="95" spans="1:6" s="171" customFormat="1" ht="30" customHeight="1" x14ac:dyDescent="0.2">
      <c r="A95" s="23" t="s">
        <v>362</v>
      </c>
      <c r="B95" s="419" t="s">
        <v>995</v>
      </c>
      <c r="C95" s="431"/>
      <c r="D95" s="431"/>
      <c r="E95" s="432"/>
      <c r="F95" s="88">
        <f>F93-F94</f>
        <v>0</v>
      </c>
    </row>
    <row r="96" spans="1:6" s="171" customFormat="1" ht="12.75" customHeight="1" x14ac:dyDescent="0.2">
      <c r="A96" s="23" t="s">
        <v>363</v>
      </c>
      <c r="B96" s="427" t="s">
        <v>370</v>
      </c>
      <c r="C96" s="428"/>
      <c r="D96" s="428"/>
      <c r="E96" s="429"/>
      <c r="F96" s="88"/>
    </row>
    <row r="97" spans="1:6" ht="12.75" customHeight="1" x14ac:dyDescent="0.2">
      <c r="A97" s="336" t="s">
        <v>364</v>
      </c>
      <c r="B97" s="427" t="s">
        <v>371</v>
      </c>
      <c r="C97" s="428"/>
      <c r="D97" s="428"/>
      <c r="E97" s="429"/>
      <c r="F97" s="88"/>
    </row>
    <row r="98" spans="1:6" ht="23.25" customHeight="1" x14ac:dyDescent="0.2">
      <c r="A98" s="336" t="s">
        <v>365</v>
      </c>
      <c r="B98" s="427" t="s">
        <v>372</v>
      </c>
      <c r="C98" s="428"/>
      <c r="D98" s="428"/>
      <c r="E98" s="429"/>
      <c r="F98" s="88"/>
    </row>
    <row r="99" spans="1:6" ht="27.75" customHeight="1" x14ac:dyDescent="0.2">
      <c r="A99" s="336" t="s">
        <v>366</v>
      </c>
      <c r="B99" s="427" t="s">
        <v>373</v>
      </c>
      <c r="C99" s="428"/>
      <c r="D99" s="428"/>
      <c r="E99" s="429"/>
      <c r="F99" s="88"/>
    </row>
    <row r="100" spans="1:6" ht="12.75" customHeight="1" x14ac:dyDescent="0.2">
      <c r="A100" s="336" t="s">
        <v>367</v>
      </c>
      <c r="B100" s="427" t="s">
        <v>374</v>
      </c>
      <c r="C100" s="428"/>
      <c r="D100" s="428"/>
      <c r="E100" s="429"/>
      <c r="F100" s="88"/>
    </row>
    <row r="101" spans="1:6" ht="12.75" customHeight="1" x14ac:dyDescent="0.2">
      <c r="A101" s="336" t="s">
        <v>368</v>
      </c>
      <c r="B101" s="427" t="s">
        <v>375</v>
      </c>
      <c r="C101" s="428"/>
      <c r="D101" s="428"/>
      <c r="E101" s="429"/>
      <c r="F101" s="88"/>
    </row>
    <row r="102" spans="1:6" ht="12.75" customHeight="1" x14ac:dyDescent="0.2">
      <c r="A102" s="336" t="s">
        <v>369</v>
      </c>
      <c r="B102" s="427" t="s">
        <v>376</v>
      </c>
      <c r="C102" s="428"/>
      <c r="D102" s="428"/>
      <c r="E102" s="429"/>
      <c r="F102" s="88"/>
    </row>
    <row r="103" spans="1:6" ht="24.75" customHeight="1" x14ac:dyDescent="0.2"/>
    <row r="104" spans="1:6" x14ac:dyDescent="0.2">
      <c r="B104" s="3" t="s">
        <v>107</v>
      </c>
    </row>
    <row r="105" spans="1:6" ht="78.75" customHeight="1" x14ac:dyDescent="0.2">
      <c r="B105" s="430" t="s">
        <v>1060</v>
      </c>
      <c r="C105" s="416"/>
      <c r="D105" s="416"/>
      <c r="E105" s="416"/>
      <c r="F105" s="416"/>
    </row>
    <row r="106" spans="1:6" ht="59.25" customHeight="1" x14ac:dyDescent="0.2">
      <c r="A106" s="336" t="s">
        <v>377</v>
      </c>
      <c r="B106" s="426" t="s">
        <v>1061</v>
      </c>
      <c r="C106" s="414"/>
      <c r="D106" s="414"/>
      <c r="E106" s="414"/>
      <c r="F106" s="179">
        <v>0.92759999999999998</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65:F65"/>
    <mergeCell ref="B50:C50"/>
    <mergeCell ref="B86:E86"/>
    <mergeCell ref="B66:B67"/>
    <mergeCell ref="C66:C67"/>
    <mergeCell ref="D66:D67"/>
    <mergeCell ref="E66:E67"/>
    <mergeCell ref="F66:F67"/>
    <mergeCell ref="B78:E78"/>
    <mergeCell ref="B81:E81"/>
    <mergeCell ref="B28:C28"/>
    <mergeCell ref="A1:F1"/>
    <mergeCell ref="B3:F3"/>
    <mergeCell ref="C4:D4"/>
    <mergeCell ref="E4:F4"/>
    <mergeCell ref="B18:E18"/>
    <mergeCell ref="B19:E19"/>
    <mergeCell ref="B25:C25"/>
    <mergeCell ref="B27:C27"/>
    <mergeCell ref="B20:E20"/>
    <mergeCell ref="B22:F22"/>
    <mergeCell ref="B23:C23"/>
    <mergeCell ref="B24:C24"/>
    <mergeCell ref="B26:C26"/>
    <mergeCell ref="B29:C29"/>
    <mergeCell ref="B30:C30"/>
    <mergeCell ref="B31:C31"/>
    <mergeCell ref="B89:E89"/>
    <mergeCell ref="B54:F54"/>
    <mergeCell ref="C55:C56"/>
    <mergeCell ref="D55:D56"/>
    <mergeCell ref="B51:IV53"/>
    <mergeCell ref="B32:C32"/>
    <mergeCell ref="B33:C33"/>
    <mergeCell ref="B49:F49"/>
    <mergeCell ref="B87:E87"/>
    <mergeCell ref="B88:E88"/>
    <mergeCell ref="E55:E56"/>
    <mergeCell ref="F55:F56"/>
    <mergeCell ref="B55:B56"/>
    <mergeCell ref="B96:E96"/>
    <mergeCell ref="B97:E97"/>
    <mergeCell ref="B82:E82"/>
    <mergeCell ref="B83:E83"/>
    <mergeCell ref="B84:E84"/>
    <mergeCell ref="B85:E85"/>
    <mergeCell ref="B90:E90"/>
    <mergeCell ref="B93:E93"/>
    <mergeCell ref="B94:E94"/>
    <mergeCell ref="B95:E95"/>
    <mergeCell ref="B106:E106"/>
    <mergeCell ref="B98:E98"/>
    <mergeCell ref="B99:E99"/>
    <mergeCell ref="B100:E100"/>
    <mergeCell ref="B101:E101"/>
    <mergeCell ref="B102:E102"/>
    <mergeCell ref="B105:F105"/>
  </mergeCells>
  <pageMargins left="0.75" right="0.75" top="1" bottom="1" header="0.5" footer="0.5"/>
  <pageSetup scale="75" orientation="portrait" r:id="rId1"/>
  <headerFooter alignWithMargins="0">
    <oddHeader>&amp;CCommon Data Set 2018-2019</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sqref="A1:F1"/>
    </sheetView>
  </sheetViews>
  <sheetFormatPr defaultColWidth="0" defaultRowHeight="12.75" customHeight="1" zeroHeight="1" x14ac:dyDescent="0.2"/>
  <cols>
    <col min="1" max="1" width="4.42578125" style="337" customWidth="1"/>
    <col min="2" max="2" width="27" style="366" customWidth="1"/>
    <col min="3" max="6" width="14.7109375" style="366" customWidth="1"/>
    <col min="7" max="7" width="8.5703125" style="366" customWidth="1"/>
    <col min="8" max="8" width="0.7109375" style="366" customWidth="1"/>
    <col min="9" max="16384" width="0" style="366" hidden="1"/>
  </cols>
  <sheetData>
    <row r="1" spans="1:6" ht="18" x14ac:dyDescent="0.2">
      <c r="A1" s="415" t="s">
        <v>378</v>
      </c>
      <c r="B1" s="461"/>
      <c r="C1" s="461"/>
      <c r="D1" s="461"/>
      <c r="E1" s="461"/>
      <c r="F1" s="461"/>
    </row>
    <row r="2" spans="1:6" ht="15.75" x14ac:dyDescent="0.25">
      <c r="B2" s="20" t="s">
        <v>379</v>
      </c>
    </row>
    <row r="3" spans="1:6" x14ac:dyDescent="0.2">
      <c r="A3" s="462" t="s">
        <v>613</v>
      </c>
      <c r="B3" s="464" t="s">
        <v>1020</v>
      </c>
      <c r="C3" s="465"/>
      <c r="D3" s="465"/>
      <c r="E3" s="465"/>
      <c r="F3" s="465"/>
    </row>
    <row r="4" spans="1:6" ht="93" customHeight="1" x14ac:dyDescent="0.2">
      <c r="A4" s="463"/>
      <c r="B4" s="465"/>
      <c r="C4" s="465"/>
      <c r="D4" s="465"/>
      <c r="E4" s="465"/>
      <c r="F4" s="465"/>
    </row>
    <row r="5" spans="1:6" x14ac:dyDescent="0.2">
      <c r="A5" s="336" t="s">
        <v>613</v>
      </c>
      <c r="B5" s="419" t="s">
        <v>300</v>
      </c>
      <c r="C5" s="431"/>
      <c r="D5" s="432"/>
      <c r="E5" s="274">
        <v>22152</v>
      </c>
    </row>
    <row r="6" spans="1:6" x14ac:dyDescent="0.2">
      <c r="A6" s="336" t="s">
        <v>613</v>
      </c>
      <c r="B6" s="466" t="s">
        <v>301</v>
      </c>
      <c r="C6" s="467"/>
      <c r="D6" s="468"/>
      <c r="E6" s="342">
        <v>17210</v>
      </c>
    </row>
    <row r="7" spans="1:6" x14ac:dyDescent="0.2">
      <c r="A7" s="336"/>
      <c r="B7" s="318" t="s">
        <v>1097</v>
      </c>
      <c r="C7" s="39"/>
      <c r="D7" s="39"/>
      <c r="E7" s="318">
        <v>44</v>
      </c>
    </row>
    <row r="8" spans="1:6" x14ac:dyDescent="0.2">
      <c r="A8" s="336" t="s">
        <v>613</v>
      </c>
      <c r="B8" s="466" t="s">
        <v>302</v>
      </c>
      <c r="C8" s="467"/>
      <c r="D8" s="468"/>
      <c r="E8" s="342">
        <v>12498</v>
      </c>
    </row>
    <row r="9" spans="1:6" x14ac:dyDescent="0.2">
      <c r="A9" s="336" t="s">
        <v>613</v>
      </c>
      <c r="B9" s="466" t="s">
        <v>745</v>
      </c>
      <c r="C9" s="467"/>
      <c r="D9" s="468"/>
      <c r="E9" s="342">
        <v>11963</v>
      </c>
    </row>
    <row r="10" spans="1:6" x14ac:dyDescent="0.2">
      <c r="A10" s="336"/>
      <c r="B10" s="318" t="s">
        <v>1097</v>
      </c>
      <c r="C10" s="27"/>
      <c r="D10" s="27"/>
      <c r="E10" s="345">
        <v>35</v>
      </c>
    </row>
    <row r="11" spans="1:6" x14ac:dyDescent="0.2">
      <c r="A11" s="336" t="s">
        <v>613</v>
      </c>
      <c r="B11" s="466" t="s">
        <v>735</v>
      </c>
      <c r="C11" s="467"/>
      <c r="D11" s="468"/>
      <c r="E11" s="342">
        <v>4094</v>
      </c>
    </row>
    <row r="12" spans="1:6" x14ac:dyDescent="0.2">
      <c r="A12" s="336" t="s">
        <v>613</v>
      </c>
      <c r="B12" s="477" t="s">
        <v>736</v>
      </c>
      <c r="C12" s="467"/>
      <c r="D12" s="468"/>
      <c r="E12" s="342" t="s">
        <v>1098</v>
      </c>
    </row>
    <row r="13" spans="1:6" x14ac:dyDescent="0.2">
      <c r="A13" s="336"/>
      <c r="B13" s="318"/>
      <c r="C13" s="27"/>
      <c r="D13" s="27"/>
      <c r="E13" s="318"/>
    </row>
    <row r="14" spans="1:6" x14ac:dyDescent="0.2">
      <c r="A14" s="336" t="s">
        <v>613</v>
      </c>
      <c r="B14" s="478" t="s">
        <v>737</v>
      </c>
      <c r="C14" s="467"/>
      <c r="D14" s="468"/>
      <c r="E14" s="342">
        <v>3515</v>
      </c>
    </row>
    <row r="15" spans="1:6" x14ac:dyDescent="0.2">
      <c r="A15" s="336" t="s">
        <v>613</v>
      </c>
      <c r="B15" s="477" t="s">
        <v>738</v>
      </c>
      <c r="C15" s="467"/>
      <c r="D15" s="468"/>
      <c r="E15" s="342" t="s">
        <v>1098</v>
      </c>
    </row>
    <row r="16" spans="1:6" x14ac:dyDescent="0.2"/>
    <row r="17" spans="1:6" ht="29.25" customHeight="1" x14ac:dyDescent="0.2">
      <c r="A17" s="336" t="s">
        <v>614</v>
      </c>
      <c r="B17" s="464" t="s">
        <v>739</v>
      </c>
      <c r="C17" s="479"/>
      <c r="D17" s="479"/>
      <c r="E17" s="479"/>
      <c r="F17" s="410"/>
    </row>
    <row r="18" spans="1:6" x14ac:dyDescent="0.2">
      <c r="A18" s="336"/>
      <c r="B18" s="469"/>
      <c r="C18" s="470"/>
      <c r="D18" s="470"/>
      <c r="E18" s="31" t="s">
        <v>496</v>
      </c>
      <c r="F18" s="31" t="s">
        <v>497</v>
      </c>
    </row>
    <row r="19" spans="1:6" x14ac:dyDescent="0.2">
      <c r="A19" s="336" t="s">
        <v>614</v>
      </c>
      <c r="B19" s="471" t="s">
        <v>380</v>
      </c>
      <c r="C19" s="471"/>
      <c r="D19" s="471"/>
      <c r="E19" s="267" t="s">
        <v>1073</v>
      </c>
      <c r="F19" s="31"/>
    </row>
    <row r="20" spans="1:6" x14ac:dyDescent="0.2">
      <c r="A20" s="336" t="s">
        <v>614</v>
      </c>
      <c r="B20" s="472" t="s">
        <v>1021</v>
      </c>
      <c r="C20" s="423"/>
      <c r="D20" s="423"/>
      <c r="E20" s="38"/>
      <c r="F20" s="27"/>
    </row>
    <row r="21" spans="1:6" x14ac:dyDescent="0.2">
      <c r="A21" s="336" t="s">
        <v>614</v>
      </c>
      <c r="B21" s="473" t="s">
        <v>1099</v>
      </c>
      <c r="C21" s="474"/>
      <c r="D21" s="475"/>
      <c r="E21" s="364">
        <v>2178</v>
      </c>
      <c r="F21" s="27"/>
    </row>
    <row r="22" spans="1:6" x14ac:dyDescent="0.2">
      <c r="A22" s="336" t="s">
        <v>614</v>
      </c>
      <c r="B22" s="476" t="s">
        <v>444</v>
      </c>
      <c r="C22" s="476"/>
      <c r="D22" s="476"/>
      <c r="E22" s="364">
        <v>1479</v>
      </c>
      <c r="F22" s="27"/>
    </row>
    <row r="23" spans="1:6" x14ac:dyDescent="0.2">
      <c r="A23" s="336" t="s">
        <v>614</v>
      </c>
      <c r="B23" s="476" t="s">
        <v>445</v>
      </c>
      <c r="C23" s="476"/>
      <c r="D23" s="476"/>
      <c r="E23" s="364">
        <v>39</v>
      </c>
    </row>
    <row r="24" spans="1:6" x14ac:dyDescent="0.2">
      <c r="A24" s="336"/>
      <c r="B24" s="469"/>
      <c r="C24" s="470"/>
      <c r="D24" s="470"/>
      <c r="E24" s="31" t="s">
        <v>496</v>
      </c>
      <c r="F24" s="31" t="s">
        <v>497</v>
      </c>
    </row>
    <row r="25" spans="1:6" x14ac:dyDescent="0.2">
      <c r="A25" s="336" t="s">
        <v>614</v>
      </c>
      <c r="B25" s="482" t="s">
        <v>647</v>
      </c>
      <c r="C25" s="471"/>
      <c r="D25" s="471"/>
      <c r="E25" s="267"/>
      <c r="F25" s="31" t="s">
        <v>1073</v>
      </c>
    </row>
    <row r="26" spans="1:6" x14ac:dyDescent="0.2">
      <c r="A26" s="336" t="s">
        <v>614</v>
      </c>
      <c r="B26" s="482" t="s">
        <v>648</v>
      </c>
      <c r="C26" s="483"/>
      <c r="D26" s="471"/>
      <c r="E26" s="267"/>
      <c r="F26" s="31"/>
    </row>
    <row r="27" spans="1:6" x14ac:dyDescent="0.2">
      <c r="A27" s="336" t="s">
        <v>614</v>
      </c>
      <c r="B27" s="482" t="s">
        <v>649</v>
      </c>
      <c r="C27" s="483"/>
      <c r="D27" s="471"/>
      <c r="E27" s="267"/>
      <c r="F27" s="31"/>
    </row>
    <row r="28" spans="1:6" x14ac:dyDescent="0.2">
      <c r="B28" s="319"/>
      <c r="C28" s="319"/>
      <c r="D28" s="319"/>
    </row>
    <row r="29" spans="1:6" ht="15.75" x14ac:dyDescent="0.25">
      <c r="A29" s="353"/>
      <c r="B29" s="20" t="s">
        <v>381</v>
      </c>
    </row>
    <row r="30" spans="1:6" x14ac:dyDescent="0.2">
      <c r="A30" s="336" t="s">
        <v>612</v>
      </c>
      <c r="B30" s="3" t="s">
        <v>693</v>
      </c>
    </row>
    <row r="31" spans="1:6" ht="25.5" customHeight="1" x14ac:dyDescent="0.2">
      <c r="A31" s="336" t="s">
        <v>612</v>
      </c>
      <c r="B31" s="414" t="s">
        <v>382</v>
      </c>
      <c r="C31" s="414"/>
      <c r="D31" s="267" t="s">
        <v>1073</v>
      </c>
      <c r="F31" s="27"/>
    </row>
    <row r="32" spans="1:6" ht="24.75" customHeight="1" x14ac:dyDescent="0.2">
      <c r="A32" s="336" t="s">
        <v>612</v>
      </c>
      <c r="B32" s="407" t="s">
        <v>446</v>
      </c>
      <c r="C32" s="414"/>
      <c r="D32" s="267"/>
      <c r="F32" s="27"/>
    </row>
    <row r="33" spans="1:6" ht="12.75" customHeight="1" x14ac:dyDescent="0.2">
      <c r="A33" s="336" t="s">
        <v>612</v>
      </c>
      <c r="B33" s="414" t="s">
        <v>447</v>
      </c>
      <c r="C33" s="414"/>
      <c r="D33" s="267"/>
      <c r="F33" s="27"/>
    </row>
    <row r="34" spans="1:6" x14ac:dyDescent="0.2"/>
    <row r="35" spans="1:6" ht="29.25" customHeight="1" x14ac:dyDescent="0.2">
      <c r="A35" s="336" t="s">
        <v>615</v>
      </c>
      <c r="B35" s="480" t="s">
        <v>895</v>
      </c>
      <c r="C35" s="480"/>
      <c r="D35" s="480"/>
      <c r="E35" s="480"/>
      <c r="F35" s="410"/>
    </row>
    <row r="36" spans="1:6" x14ac:dyDescent="0.2">
      <c r="A36" s="336" t="s">
        <v>615</v>
      </c>
      <c r="B36" s="414" t="s">
        <v>448</v>
      </c>
      <c r="C36" s="414"/>
      <c r="D36" s="267" t="s">
        <v>1073</v>
      </c>
      <c r="F36" s="27"/>
    </row>
    <row r="37" spans="1:6" x14ac:dyDescent="0.2">
      <c r="A37" s="336" t="s">
        <v>615</v>
      </c>
      <c r="B37" s="407" t="s">
        <v>449</v>
      </c>
      <c r="C37" s="414"/>
      <c r="D37" s="267"/>
      <c r="F37" s="27"/>
    </row>
    <row r="38" spans="1:6" ht="12.75" customHeight="1" x14ac:dyDescent="0.2">
      <c r="A38" s="336" t="s">
        <v>615</v>
      </c>
      <c r="B38" s="414" t="s">
        <v>450</v>
      </c>
      <c r="C38" s="414"/>
      <c r="D38" s="267"/>
      <c r="F38" s="27"/>
    </row>
    <row r="39" spans="1:6" x14ac:dyDescent="0.2"/>
    <row r="40" spans="1:6" ht="54.75" customHeight="1" x14ac:dyDescent="0.2">
      <c r="A40" s="336" t="s">
        <v>616</v>
      </c>
      <c r="B40" s="464" t="s">
        <v>582</v>
      </c>
      <c r="C40" s="481"/>
      <c r="D40" s="481"/>
      <c r="E40" s="481"/>
      <c r="F40" s="410"/>
    </row>
    <row r="41" spans="1:6" ht="24" x14ac:dyDescent="0.2">
      <c r="A41" s="336" t="s">
        <v>616</v>
      </c>
      <c r="B41" s="361"/>
      <c r="C41" s="28" t="s">
        <v>896</v>
      </c>
      <c r="D41" s="29" t="s">
        <v>897</v>
      </c>
      <c r="E41" s="42"/>
      <c r="F41" s="30"/>
    </row>
    <row r="42" spans="1:6" x14ac:dyDescent="0.2">
      <c r="A42" s="336" t="s">
        <v>616</v>
      </c>
      <c r="B42" s="41" t="s">
        <v>898</v>
      </c>
      <c r="C42" s="31" t="s">
        <v>1100</v>
      </c>
      <c r="D42" s="32" t="s">
        <v>1101</v>
      </c>
      <c r="F42" s="30"/>
    </row>
    <row r="43" spans="1:6" x14ac:dyDescent="0.2">
      <c r="A43" s="336" t="s">
        <v>616</v>
      </c>
      <c r="B43" s="41" t="s">
        <v>899</v>
      </c>
      <c r="C43" s="31">
        <v>4</v>
      </c>
      <c r="D43" s="32">
        <v>4</v>
      </c>
      <c r="F43" s="30"/>
    </row>
    <row r="44" spans="1:6" x14ac:dyDescent="0.2">
      <c r="A44" s="336" t="s">
        <v>616</v>
      </c>
      <c r="B44" s="41" t="s">
        <v>900</v>
      </c>
      <c r="C44" s="31" t="s">
        <v>1102</v>
      </c>
      <c r="D44" s="32">
        <v>4</v>
      </c>
      <c r="E44" s="366" t="s">
        <v>1103</v>
      </c>
      <c r="F44" s="30"/>
    </row>
    <row r="45" spans="1:6" x14ac:dyDescent="0.2">
      <c r="A45" s="336" t="s">
        <v>616</v>
      </c>
      <c r="B45" s="41" t="s">
        <v>901</v>
      </c>
      <c r="C45" s="31">
        <v>2</v>
      </c>
      <c r="D45" s="32">
        <v>4</v>
      </c>
      <c r="E45" s="366" t="s">
        <v>1104</v>
      </c>
      <c r="F45" s="30"/>
    </row>
    <row r="46" spans="1:6" ht="25.5" x14ac:dyDescent="0.2">
      <c r="A46" s="336" t="s">
        <v>616</v>
      </c>
      <c r="B46" s="43" t="s">
        <v>694</v>
      </c>
      <c r="C46" s="31">
        <v>2</v>
      </c>
      <c r="D46" s="32">
        <v>4</v>
      </c>
      <c r="E46" s="366" t="s">
        <v>1105</v>
      </c>
      <c r="F46" s="30"/>
    </row>
    <row r="47" spans="1:6" x14ac:dyDescent="0.2">
      <c r="A47" s="336" t="s">
        <v>616</v>
      </c>
      <c r="B47" s="41" t="s">
        <v>902</v>
      </c>
      <c r="C47" s="31">
        <v>2</v>
      </c>
      <c r="D47" s="32">
        <v>4</v>
      </c>
      <c r="E47" s="366" t="s">
        <v>1106</v>
      </c>
      <c r="F47" s="30"/>
    </row>
    <row r="48" spans="1:6" x14ac:dyDescent="0.2">
      <c r="A48" s="336" t="s">
        <v>616</v>
      </c>
      <c r="B48" s="41" t="s">
        <v>903</v>
      </c>
      <c r="C48" s="31">
        <v>2</v>
      </c>
      <c r="D48" s="32">
        <v>4</v>
      </c>
      <c r="E48" s="366" t="s">
        <v>1107</v>
      </c>
      <c r="F48" s="30"/>
    </row>
    <row r="49" spans="1:6" x14ac:dyDescent="0.2">
      <c r="A49" s="336" t="s">
        <v>616</v>
      </c>
      <c r="B49" s="41" t="s">
        <v>904</v>
      </c>
      <c r="C49" s="31"/>
      <c r="D49" s="32"/>
      <c r="E49" s="366" t="s">
        <v>1108</v>
      </c>
      <c r="F49" s="30"/>
    </row>
    <row r="50" spans="1:6" x14ac:dyDescent="0.2">
      <c r="A50" s="336" t="s">
        <v>616</v>
      </c>
      <c r="B50" s="236" t="s">
        <v>905</v>
      </c>
      <c r="C50" s="31">
        <v>2</v>
      </c>
      <c r="D50" s="32" t="s">
        <v>1109</v>
      </c>
      <c r="E50" s="383" t="s">
        <v>1110</v>
      </c>
      <c r="F50" s="30"/>
    </row>
    <row r="51" spans="1:6" x14ac:dyDescent="0.2">
      <c r="A51" s="336" t="s">
        <v>616</v>
      </c>
      <c r="B51" s="242" t="s">
        <v>359</v>
      </c>
      <c r="C51" s="32"/>
      <c r="D51" s="32"/>
      <c r="F51" s="30"/>
    </row>
    <row r="52" spans="1:6" x14ac:dyDescent="0.2">
      <c r="A52" s="336" t="s">
        <v>616</v>
      </c>
      <c r="B52" s="242" t="s">
        <v>360</v>
      </c>
      <c r="C52" s="32"/>
      <c r="D52" s="32"/>
      <c r="F52" s="30"/>
    </row>
    <row r="53" spans="1:6" x14ac:dyDescent="0.2">
      <c r="A53" s="336" t="s">
        <v>616</v>
      </c>
      <c r="B53" s="275" t="s">
        <v>583</v>
      </c>
      <c r="C53" s="31"/>
      <c r="D53" s="32"/>
      <c r="F53" s="30"/>
    </row>
    <row r="54" spans="1:6" x14ac:dyDescent="0.2"/>
    <row r="55" spans="1:6" ht="15.75" x14ac:dyDescent="0.2">
      <c r="B55" s="33" t="s">
        <v>906</v>
      </c>
    </row>
    <row r="56" spans="1:6" ht="38.25" customHeight="1" x14ac:dyDescent="0.2">
      <c r="A56" s="336" t="s">
        <v>617</v>
      </c>
      <c r="B56" s="494" t="s">
        <v>610</v>
      </c>
      <c r="C56" s="495"/>
      <c r="D56" s="495"/>
      <c r="E56" s="495"/>
      <c r="F56" s="410"/>
    </row>
    <row r="57" spans="1:6" x14ac:dyDescent="0.2">
      <c r="A57" s="336" t="s">
        <v>617</v>
      </c>
      <c r="B57" s="496" t="s">
        <v>611</v>
      </c>
      <c r="C57" s="471"/>
      <c r="D57" s="471"/>
      <c r="E57" s="335"/>
      <c r="F57" s="27"/>
    </row>
    <row r="58" spans="1:6" x14ac:dyDescent="0.2">
      <c r="A58" s="336" t="s">
        <v>617</v>
      </c>
      <c r="B58" s="426" t="s">
        <v>476</v>
      </c>
      <c r="C58" s="414"/>
      <c r="D58" s="414"/>
      <c r="E58" s="109"/>
      <c r="F58" s="27"/>
    </row>
    <row r="59" spans="1:6" x14ac:dyDescent="0.2">
      <c r="A59" s="336" t="s">
        <v>617</v>
      </c>
      <c r="B59" s="426" t="s">
        <v>478</v>
      </c>
      <c r="C59" s="426"/>
      <c r="D59" s="426"/>
      <c r="E59" s="335"/>
      <c r="F59" s="27"/>
    </row>
    <row r="60" spans="1:6" x14ac:dyDescent="0.2">
      <c r="A60" s="336" t="s">
        <v>617</v>
      </c>
      <c r="B60" s="426" t="s">
        <v>477</v>
      </c>
      <c r="C60" s="426"/>
      <c r="D60" s="426"/>
      <c r="E60" s="335"/>
      <c r="F60" s="27"/>
    </row>
    <row r="61" spans="1:6" x14ac:dyDescent="0.2">
      <c r="A61" s="336" t="s">
        <v>617</v>
      </c>
      <c r="B61" s="497" t="s">
        <v>979</v>
      </c>
      <c r="C61" s="498"/>
      <c r="D61" s="498"/>
      <c r="E61" s="182"/>
      <c r="F61" s="27"/>
    </row>
    <row r="62" spans="1:6" x14ac:dyDescent="0.2">
      <c r="B62" s="499"/>
      <c r="C62" s="485"/>
      <c r="D62" s="485"/>
      <c r="E62" s="40"/>
    </row>
    <row r="63" spans="1:6" x14ac:dyDescent="0.2">
      <c r="B63" s="319"/>
      <c r="C63" s="319"/>
      <c r="D63" s="319"/>
    </row>
    <row r="64" spans="1:6" ht="28.5" customHeight="1" x14ac:dyDescent="0.2">
      <c r="A64" s="336" t="s">
        <v>618</v>
      </c>
      <c r="B64" s="484" t="s">
        <v>907</v>
      </c>
      <c r="C64" s="484"/>
      <c r="D64" s="484"/>
      <c r="E64" s="484"/>
      <c r="F64" s="485"/>
    </row>
    <row r="65" spans="1:6" ht="25.5" x14ac:dyDescent="0.2">
      <c r="A65" s="336" t="s">
        <v>618</v>
      </c>
      <c r="B65" s="332"/>
      <c r="C65" s="335" t="s">
        <v>908</v>
      </c>
      <c r="D65" s="335" t="s">
        <v>909</v>
      </c>
      <c r="E65" s="335" t="s">
        <v>910</v>
      </c>
      <c r="F65" s="335" t="s">
        <v>911</v>
      </c>
    </row>
    <row r="66" spans="1:6" ht="15" x14ac:dyDescent="0.2">
      <c r="A66" s="336" t="s">
        <v>618</v>
      </c>
      <c r="B66" s="65" t="s">
        <v>912</v>
      </c>
      <c r="C66" s="66"/>
      <c r="D66" s="66"/>
      <c r="E66" s="66"/>
      <c r="F66" s="67"/>
    </row>
    <row r="67" spans="1:6" ht="25.5" x14ac:dyDescent="0.2">
      <c r="A67" s="336" t="s">
        <v>618</v>
      </c>
      <c r="B67" s="223" t="s">
        <v>650</v>
      </c>
      <c r="C67" s="267" t="s">
        <v>1073</v>
      </c>
      <c r="D67" s="267"/>
      <c r="E67" s="267"/>
      <c r="F67" s="31"/>
    </row>
    <row r="68" spans="1:6" x14ac:dyDescent="0.2">
      <c r="A68" s="336" t="s">
        <v>618</v>
      </c>
      <c r="B68" s="34" t="s">
        <v>913</v>
      </c>
      <c r="C68" s="31"/>
      <c r="D68" s="31"/>
      <c r="E68" s="31"/>
      <c r="F68" s="267" t="s">
        <v>1073</v>
      </c>
    </row>
    <row r="69" spans="1:6" x14ac:dyDescent="0.2">
      <c r="A69" s="336" t="s">
        <v>618</v>
      </c>
      <c r="B69" s="224" t="s">
        <v>651</v>
      </c>
      <c r="C69" s="267" t="s">
        <v>1073</v>
      </c>
      <c r="D69" s="31"/>
      <c r="E69" s="31"/>
      <c r="F69" s="31"/>
    </row>
    <row r="70" spans="1:6" x14ac:dyDescent="0.2">
      <c r="A70" s="336" t="s">
        <v>618</v>
      </c>
      <c r="B70" s="34" t="s">
        <v>915</v>
      </c>
      <c r="C70" s="31"/>
      <c r="D70" s="267" t="s">
        <v>1073</v>
      </c>
      <c r="E70" s="31"/>
      <c r="F70" s="31"/>
    </row>
    <row r="71" spans="1:6" x14ac:dyDescent="0.2">
      <c r="A71" s="336" t="s">
        <v>618</v>
      </c>
      <c r="B71" s="225" t="s">
        <v>652</v>
      </c>
      <c r="C71" s="31"/>
      <c r="D71" s="267" t="s">
        <v>1073</v>
      </c>
      <c r="E71" s="31"/>
      <c r="F71" s="31"/>
    </row>
    <row r="72" spans="1:6" x14ac:dyDescent="0.2">
      <c r="A72" s="336" t="s">
        <v>618</v>
      </c>
      <c r="B72" s="34" t="s">
        <v>914</v>
      </c>
      <c r="C72" s="31"/>
      <c r="D72" s="31"/>
      <c r="E72" s="31"/>
      <c r="F72" s="267" t="s">
        <v>1073</v>
      </c>
    </row>
    <row r="73" spans="1:6" ht="15" x14ac:dyDescent="0.2">
      <c r="A73" s="336" t="s">
        <v>618</v>
      </c>
      <c r="B73" s="65" t="s">
        <v>916</v>
      </c>
      <c r="C73" s="66"/>
      <c r="D73" s="66"/>
      <c r="E73" s="66"/>
      <c r="F73" s="67"/>
    </row>
    <row r="74" spans="1:6" x14ac:dyDescent="0.2">
      <c r="A74" s="336" t="s">
        <v>618</v>
      </c>
      <c r="B74" s="34" t="s">
        <v>917</v>
      </c>
      <c r="C74" s="31"/>
      <c r="D74" s="31"/>
      <c r="E74" s="31"/>
      <c r="F74" s="267" t="s">
        <v>1073</v>
      </c>
    </row>
    <row r="75" spans="1:6" x14ac:dyDescent="0.2">
      <c r="A75" s="336" t="s">
        <v>618</v>
      </c>
      <c r="B75" s="34" t="s">
        <v>918</v>
      </c>
      <c r="C75" s="31"/>
      <c r="D75" s="267" t="s">
        <v>1073</v>
      </c>
      <c r="E75" s="31"/>
      <c r="F75" s="31"/>
    </row>
    <row r="76" spans="1:6" x14ac:dyDescent="0.2">
      <c r="A76" s="336" t="s">
        <v>618</v>
      </c>
      <c r="B76" s="34" t="s">
        <v>919</v>
      </c>
      <c r="C76" s="31"/>
      <c r="D76" s="267" t="s">
        <v>1073</v>
      </c>
      <c r="E76" s="31"/>
      <c r="F76" s="31"/>
    </row>
    <row r="77" spans="1:6" x14ac:dyDescent="0.2">
      <c r="A77" s="336" t="s">
        <v>618</v>
      </c>
      <c r="B77" s="34" t="s">
        <v>920</v>
      </c>
      <c r="C77" s="31"/>
      <c r="D77" s="31"/>
      <c r="E77" s="267" t="s">
        <v>1073</v>
      </c>
      <c r="F77" s="31"/>
    </row>
    <row r="78" spans="1:6" x14ac:dyDescent="0.2">
      <c r="A78" s="336" t="s">
        <v>618</v>
      </c>
      <c r="B78" s="225" t="s">
        <v>653</v>
      </c>
      <c r="C78" s="31"/>
      <c r="D78" s="31"/>
      <c r="E78" s="267" t="s">
        <v>1073</v>
      </c>
      <c r="F78" s="31"/>
    </row>
    <row r="79" spans="1:6" x14ac:dyDescent="0.2">
      <c r="A79" s="336" t="s">
        <v>618</v>
      </c>
      <c r="B79" s="34" t="s">
        <v>921</v>
      </c>
      <c r="C79" s="31"/>
      <c r="D79" s="31"/>
      <c r="E79" s="31"/>
      <c r="F79" s="267" t="s">
        <v>1073</v>
      </c>
    </row>
    <row r="80" spans="1:6" x14ac:dyDescent="0.2">
      <c r="A80" s="336" t="s">
        <v>618</v>
      </c>
      <c r="B80" s="34" t="s">
        <v>922</v>
      </c>
      <c r="C80" s="31"/>
      <c r="D80" s="31"/>
      <c r="E80" s="267" t="s">
        <v>1073</v>
      </c>
      <c r="F80" s="31"/>
    </row>
    <row r="81" spans="1:8" x14ac:dyDescent="0.2">
      <c r="A81" s="336" t="s">
        <v>618</v>
      </c>
      <c r="B81" s="34" t="s">
        <v>923</v>
      </c>
      <c r="C81" s="31"/>
      <c r="D81" s="31"/>
      <c r="E81" s="267" t="s">
        <v>1073</v>
      </c>
      <c r="F81" s="31"/>
    </row>
    <row r="82" spans="1:8" ht="25.5" x14ac:dyDescent="0.2">
      <c r="A82" s="336" t="s">
        <v>618</v>
      </c>
      <c r="B82" s="44" t="s">
        <v>924</v>
      </c>
      <c r="C82" s="31"/>
      <c r="D82" s="31"/>
      <c r="E82" s="31"/>
      <c r="F82" s="267" t="s">
        <v>1073</v>
      </c>
    </row>
    <row r="83" spans="1:8" x14ac:dyDescent="0.2">
      <c r="A83" s="336" t="s">
        <v>618</v>
      </c>
      <c r="B83" s="225" t="s">
        <v>654</v>
      </c>
      <c r="C83" s="31"/>
      <c r="D83" s="31"/>
      <c r="E83" s="267" t="s">
        <v>1073</v>
      </c>
      <c r="F83" s="31"/>
    </row>
    <row r="84" spans="1:8" x14ac:dyDescent="0.2">
      <c r="A84" s="336" t="s">
        <v>618</v>
      </c>
      <c r="B84" s="34" t="s">
        <v>926</v>
      </c>
      <c r="C84" s="31"/>
      <c r="D84" s="31"/>
      <c r="E84" s="267" t="s">
        <v>1073</v>
      </c>
      <c r="F84" s="31"/>
    </row>
    <row r="85" spans="1:8" x14ac:dyDescent="0.2">
      <c r="A85" s="336" t="s">
        <v>618</v>
      </c>
      <c r="B85" s="34" t="s">
        <v>927</v>
      </c>
      <c r="C85" s="31"/>
      <c r="D85" s="31"/>
      <c r="E85" s="267" t="s">
        <v>1073</v>
      </c>
      <c r="F85" s="31"/>
    </row>
    <row r="86" spans="1:8" x14ac:dyDescent="0.2">
      <c r="A86" s="336" t="s">
        <v>618</v>
      </c>
      <c r="B86" s="225" t="s">
        <v>655</v>
      </c>
      <c r="C86" s="31"/>
      <c r="D86" s="31"/>
      <c r="E86" s="31"/>
      <c r="F86" s="267" t="s">
        <v>1073</v>
      </c>
    </row>
    <row r="87" spans="1:8" x14ac:dyDescent="0.2"/>
    <row r="88" spans="1:8" ht="15.75" x14ac:dyDescent="0.25">
      <c r="B88" s="20" t="s">
        <v>928</v>
      </c>
    </row>
    <row r="89" spans="1:8" x14ac:dyDescent="0.2">
      <c r="A89" s="336" t="s">
        <v>619</v>
      </c>
      <c r="B89" s="50" t="s">
        <v>635</v>
      </c>
      <c r="C89" s="46"/>
      <c r="D89" s="46"/>
      <c r="E89" s="46"/>
      <c r="F89" s="46"/>
      <c r="G89" s="46"/>
      <c r="H89" s="47"/>
    </row>
    <row r="90" spans="1:8" x14ac:dyDescent="0.2">
      <c r="A90" s="336"/>
      <c r="B90" s="469"/>
      <c r="C90" s="470"/>
      <c r="D90" s="470"/>
      <c r="E90" s="31" t="s">
        <v>496</v>
      </c>
      <c r="F90" s="31" t="s">
        <v>497</v>
      </c>
      <c r="G90" s="46"/>
      <c r="H90" s="47"/>
    </row>
    <row r="91" spans="1:8" ht="39.75" customHeight="1" x14ac:dyDescent="0.2">
      <c r="A91" s="336" t="s">
        <v>636</v>
      </c>
      <c r="B91" s="411" t="s">
        <v>412</v>
      </c>
      <c r="C91" s="428"/>
      <c r="D91" s="429"/>
      <c r="E91" s="357" t="s">
        <v>1073</v>
      </c>
      <c r="F91" s="58"/>
      <c r="G91" s="46"/>
      <c r="H91" s="46"/>
    </row>
    <row r="92" spans="1:8" ht="26.25" customHeight="1" x14ac:dyDescent="0.2">
      <c r="A92" s="336" t="s">
        <v>636</v>
      </c>
      <c r="B92" s="486" t="s">
        <v>1022</v>
      </c>
      <c r="C92" s="487"/>
      <c r="D92" s="487"/>
      <c r="E92" s="487"/>
      <c r="F92" s="488"/>
      <c r="G92" s="48"/>
      <c r="H92" s="48"/>
    </row>
    <row r="93" spans="1:8" ht="12.75" customHeight="1" x14ac:dyDescent="0.2">
      <c r="A93" s="336" t="s">
        <v>636</v>
      </c>
      <c r="B93" s="159"/>
      <c r="C93" s="489" t="s">
        <v>874</v>
      </c>
      <c r="D93" s="490"/>
      <c r="E93" s="490"/>
      <c r="F93" s="491"/>
      <c r="G93" s="492"/>
      <c r="H93" s="48"/>
    </row>
    <row r="94" spans="1:8" ht="24" customHeight="1" x14ac:dyDescent="0.2">
      <c r="A94" s="336" t="s">
        <v>636</v>
      </c>
      <c r="B94" s="160"/>
      <c r="C94" s="52" t="s">
        <v>448</v>
      </c>
      <c r="D94" s="52" t="s">
        <v>449</v>
      </c>
      <c r="E94" s="52" t="s">
        <v>890</v>
      </c>
      <c r="F94" s="75" t="s">
        <v>891</v>
      </c>
      <c r="G94" s="161" t="s">
        <v>875</v>
      </c>
      <c r="H94" s="48"/>
    </row>
    <row r="95" spans="1:8" ht="12.75" customHeight="1" x14ac:dyDescent="0.2">
      <c r="A95" s="336" t="s">
        <v>636</v>
      </c>
      <c r="B95" s="226" t="s">
        <v>715</v>
      </c>
      <c r="C95" s="268" t="s">
        <v>1073</v>
      </c>
      <c r="D95" s="268"/>
      <c r="E95" s="269"/>
      <c r="F95" s="269"/>
      <c r="G95" s="266"/>
      <c r="H95" s="48"/>
    </row>
    <row r="96" spans="1:8" ht="12.75" customHeight="1" x14ac:dyDescent="0.2">
      <c r="A96" s="336" t="s">
        <v>636</v>
      </c>
      <c r="B96" s="226" t="s">
        <v>708</v>
      </c>
      <c r="C96" s="269"/>
      <c r="D96" s="269"/>
      <c r="E96" s="269"/>
      <c r="F96" s="269"/>
      <c r="G96" s="266"/>
      <c r="H96" s="48"/>
    </row>
    <row r="97" spans="1:8" ht="12.75" customHeight="1" x14ac:dyDescent="0.2">
      <c r="A97" s="336" t="s">
        <v>636</v>
      </c>
      <c r="B97" s="226" t="s">
        <v>716</v>
      </c>
      <c r="C97" s="269"/>
      <c r="D97" s="269"/>
      <c r="E97" s="269"/>
      <c r="F97" s="269"/>
      <c r="G97" s="266"/>
      <c r="H97" s="48"/>
    </row>
    <row r="98" spans="1:8" ht="25.5" x14ac:dyDescent="0.2">
      <c r="A98" s="336" t="s">
        <v>636</v>
      </c>
      <c r="B98" s="53" t="s">
        <v>717</v>
      </c>
      <c r="C98" s="268"/>
      <c r="D98" s="269"/>
      <c r="E98" s="269"/>
      <c r="F98" s="269"/>
      <c r="G98" s="266"/>
      <c r="H98" s="48"/>
    </row>
    <row r="99" spans="1:8" x14ac:dyDescent="0.2">
      <c r="A99" s="336" t="s">
        <v>636</v>
      </c>
      <c r="B99" s="162" t="s">
        <v>709</v>
      </c>
      <c r="C99" s="269"/>
      <c r="D99" s="269"/>
      <c r="E99" s="269"/>
      <c r="F99" s="269"/>
      <c r="G99" s="266"/>
      <c r="H99" s="48"/>
    </row>
    <row r="100" spans="1:8" ht="12.75" customHeight="1" x14ac:dyDescent="0.2">
      <c r="A100" s="336"/>
      <c r="B100" s="56"/>
      <c r="C100" s="57"/>
      <c r="D100" s="57"/>
      <c r="E100" s="57"/>
      <c r="F100" s="57"/>
      <c r="G100" s="55"/>
      <c r="H100" s="48"/>
    </row>
    <row r="101" spans="1:8" ht="39" customHeight="1" x14ac:dyDescent="0.2">
      <c r="A101" s="367" t="s">
        <v>495</v>
      </c>
      <c r="B101" s="493" t="s">
        <v>1023</v>
      </c>
      <c r="C101" s="493"/>
      <c r="D101" s="493"/>
      <c r="E101" s="493"/>
      <c r="F101" s="493"/>
      <c r="G101" s="493"/>
      <c r="H101" s="48"/>
    </row>
    <row r="102" spans="1:8" s="190" customFormat="1" ht="18.75" customHeight="1" x14ac:dyDescent="0.2">
      <c r="A102" s="367" t="s">
        <v>495</v>
      </c>
      <c r="B102" s="502" t="s">
        <v>963</v>
      </c>
      <c r="C102" s="502"/>
      <c r="D102" s="502"/>
      <c r="E102" s="288"/>
      <c r="F102" s="349"/>
      <c r="G102" s="289"/>
      <c r="H102" s="48"/>
    </row>
    <row r="103" spans="1:8" s="190" customFormat="1" ht="12.75" customHeight="1" x14ac:dyDescent="0.2">
      <c r="A103" s="367" t="s">
        <v>495</v>
      </c>
      <c r="B103" s="502" t="s">
        <v>964</v>
      </c>
      <c r="C103" s="502"/>
      <c r="D103" s="502"/>
      <c r="E103" s="288"/>
      <c r="F103" s="349"/>
      <c r="G103" s="289"/>
      <c r="H103" s="48"/>
    </row>
    <row r="104" spans="1:8" s="190" customFormat="1" ht="12.75" customHeight="1" x14ac:dyDescent="0.2">
      <c r="A104" s="367" t="s">
        <v>495</v>
      </c>
      <c r="B104" s="502" t="s">
        <v>965</v>
      </c>
      <c r="C104" s="502"/>
      <c r="D104" s="502"/>
      <c r="E104" s="288" t="s">
        <v>1073</v>
      </c>
      <c r="F104" s="349"/>
      <c r="G104" s="289"/>
      <c r="H104" s="48"/>
    </row>
    <row r="105" spans="1:8" s="190" customFormat="1" ht="12.75" customHeight="1" x14ac:dyDescent="0.2">
      <c r="A105" s="367"/>
      <c r="B105" s="339"/>
      <c r="C105" s="339"/>
      <c r="D105" s="339"/>
      <c r="E105" s="227"/>
      <c r="F105" s="227"/>
      <c r="G105" s="290"/>
      <c r="H105" s="48"/>
    </row>
    <row r="106" spans="1:8" s="190" customFormat="1" ht="12.75" customHeight="1" x14ac:dyDescent="0.2">
      <c r="A106" s="367"/>
      <c r="B106" s="339"/>
      <c r="C106" s="339"/>
      <c r="D106" s="339"/>
      <c r="E106" s="227"/>
      <c r="F106" s="227"/>
      <c r="G106" s="290"/>
      <c r="H106" s="48"/>
    </row>
    <row r="107" spans="1:8" s="190" customFormat="1" ht="12.75" customHeight="1" x14ac:dyDescent="0.2">
      <c r="A107" s="367"/>
      <c r="B107" s="339"/>
      <c r="C107" s="339"/>
      <c r="D107" s="339"/>
      <c r="E107" s="227"/>
      <c r="F107" s="227"/>
      <c r="G107" s="290"/>
      <c r="H107" s="48"/>
    </row>
    <row r="108" spans="1:8" s="190" customFormat="1" ht="12.75" customHeight="1" x14ac:dyDescent="0.2">
      <c r="A108" s="367"/>
      <c r="B108" s="339"/>
      <c r="C108" s="339"/>
      <c r="D108" s="339"/>
      <c r="E108" s="227"/>
      <c r="F108" s="227"/>
      <c r="G108" s="290"/>
      <c r="H108" s="48"/>
    </row>
    <row r="109" spans="1:8" s="190" customFormat="1" ht="12.75" customHeight="1" x14ac:dyDescent="0.2">
      <c r="A109" s="367" t="s">
        <v>495</v>
      </c>
      <c r="B109" s="500" t="s">
        <v>969</v>
      </c>
      <c r="C109" s="500"/>
      <c r="D109" s="500"/>
      <c r="E109" s="500"/>
      <c r="F109" s="500"/>
      <c r="G109" s="500"/>
      <c r="H109" s="48"/>
    </row>
    <row r="110" spans="1:8" s="190" customFormat="1" ht="12.75" customHeight="1" x14ac:dyDescent="0.2">
      <c r="A110" s="367"/>
      <c r="B110" s="503" t="s">
        <v>1024</v>
      </c>
      <c r="C110" s="504"/>
      <c r="D110" s="504"/>
      <c r="E110" s="504"/>
      <c r="F110" s="504"/>
      <c r="G110" s="504"/>
      <c r="H110" s="48"/>
    </row>
    <row r="111" spans="1:8" s="190" customFormat="1" ht="12.75" customHeight="1" x14ac:dyDescent="0.2">
      <c r="A111" s="367"/>
      <c r="B111" s="505" t="s">
        <v>970</v>
      </c>
      <c r="C111" s="504"/>
      <c r="D111" s="504"/>
      <c r="E111" s="504"/>
      <c r="F111" s="504"/>
      <c r="G111" s="504"/>
      <c r="H111" s="48"/>
    </row>
    <row r="112" spans="1:8" s="190" customFormat="1" ht="12.75" customHeight="1" x14ac:dyDescent="0.2">
      <c r="A112" s="367" t="s">
        <v>495</v>
      </c>
      <c r="B112" s="500" t="s">
        <v>966</v>
      </c>
      <c r="C112" s="500"/>
      <c r="D112" s="500"/>
      <c r="E112" s="288"/>
      <c r="F112" s="227"/>
      <c r="G112" s="290"/>
      <c r="H112" s="48"/>
    </row>
    <row r="113" spans="1:8" s="190" customFormat="1" ht="12.75" customHeight="1" x14ac:dyDescent="0.2">
      <c r="A113" s="367" t="s">
        <v>495</v>
      </c>
      <c r="B113" s="500" t="s">
        <v>967</v>
      </c>
      <c r="C113" s="500"/>
      <c r="D113" s="500"/>
      <c r="E113" s="291"/>
      <c r="F113" s="227"/>
      <c r="G113" s="290"/>
      <c r="H113" s="48"/>
    </row>
    <row r="114" spans="1:8" s="190" customFormat="1" ht="12.75" customHeight="1" x14ac:dyDescent="0.2">
      <c r="A114" s="367" t="s">
        <v>495</v>
      </c>
      <c r="B114" s="500" t="s">
        <v>968</v>
      </c>
      <c r="C114" s="500"/>
      <c r="D114" s="500"/>
      <c r="E114" s="288" t="s">
        <v>1073</v>
      </c>
      <c r="F114" s="227"/>
      <c r="G114" s="290"/>
      <c r="H114" s="48"/>
    </row>
    <row r="115" spans="1:8" s="190" customFormat="1" ht="12.75" customHeight="1" x14ac:dyDescent="0.2">
      <c r="A115" s="367"/>
      <c r="B115" s="339"/>
      <c r="C115" s="339"/>
      <c r="D115" s="339"/>
      <c r="E115" s="227"/>
      <c r="F115" s="192"/>
      <c r="G115" s="55"/>
      <c r="H115" s="48"/>
    </row>
    <row r="116" spans="1:8" s="190" customFormat="1" ht="12.75" customHeight="1" x14ac:dyDescent="0.2">
      <c r="A116" s="367"/>
      <c r="B116" s="339"/>
      <c r="C116" s="339"/>
      <c r="D116" s="339"/>
      <c r="E116" s="227"/>
      <c r="F116" s="192"/>
      <c r="G116" s="55"/>
      <c r="H116" s="48"/>
    </row>
    <row r="117" spans="1:8" s="190" customFormat="1" ht="12.75" customHeight="1" x14ac:dyDescent="0.2">
      <c r="A117" s="348"/>
      <c r="B117" s="191"/>
      <c r="C117" s="192"/>
      <c r="D117" s="192"/>
      <c r="E117" s="192"/>
      <c r="F117" s="192"/>
      <c r="G117" s="55"/>
      <c r="H117" s="48"/>
    </row>
    <row r="118" spans="1:8" s="190" customFormat="1" ht="12.75" customHeight="1" thickBot="1" x14ac:dyDescent="0.25">
      <c r="A118" s="367" t="s">
        <v>463</v>
      </c>
      <c r="B118" s="500" t="s">
        <v>718</v>
      </c>
      <c r="C118" s="500"/>
      <c r="D118" s="500"/>
      <c r="E118" s="500"/>
      <c r="F118" s="500"/>
      <c r="G118" s="500"/>
      <c r="H118" s="48"/>
    </row>
    <row r="119" spans="1:8" s="190" customFormat="1" ht="12.75" customHeight="1" x14ac:dyDescent="0.2">
      <c r="A119" s="367" t="s">
        <v>463</v>
      </c>
      <c r="B119" s="339"/>
      <c r="C119" s="339"/>
      <c r="D119" s="339"/>
      <c r="E119" s="244" t="s">
        <v>96</v>
      </c>
      <c r="F119" s="245" t="s">
        <v>97</v>
      </c>
      <c r="G119" s="339"/>
      <c r="H119" s="48"/>
    </row>
    <row r="120" spans="1:8" s="190" customFormat="1" ht="13.5" customHeight="1" x14ac:dyDescent="0.2">
      <c r="A120" s="367" t="s">
        <v>463</v>
      </c>
      <c r="B120" s="501" t="s">
        <v>719</v>
      </c>
      <c r="C120" s="428"/>
      <c r="D120" s="429"/>
      <c r="E120" s="276"/>
      <c r="F120" s="277"/>
      <c r="G120" s="55"/>
      <c r="H120" s="48"/>
    </row>
    <row r="121" spans="1:8" s="190" customFormat="1" ht="12.75" customHeight="1" x14ac:dyDescent="0.2">
      <c r="A121" s="367" t="s">
        <v>463</v>
      </c>
      <c r="B121" s="501" t="s">
        <v>720</v>
      </c>
      <c r="C121" s="428"/>
      <c r="D121" s="429"/>
      <c r="E121" s="279"/>
      <c r="F121" s="278"/>
      <c r="G121" s="55"/>
      <c r="H121" s="48"/>
    </row>
    <row r="122" spans="1:8" s="190" customFormat="1" ht="15.75" customHeight="1" x14ac:dyDescent="0.2">
      <c r="A122" s="367" t="s">
        <v>463</v>
      </c>
      <c r="B122" s="516" t="s">
        <v>721</v>
      </c>
      <c r="C122" s="517"/>
      <c r="D122" s="518"/>
      <c r="E122" s="276"/>
      <c r="F122" s="278"/>
      <c r="G122" s="55"/>
      <c r="H122" s="48"/>
    </row>
    <row r="123" spans="1:8" s="190" customFormat="1" ht="12.75" customHeight="1" x14ac:dyDescent="0.2">
      <c r="A123" s="367" t="s">
        <v>463</v>
      </c>
      <c r="B123" s="450" t="s">
        <v>722</v>
      </c>
      <c r="C123" s="467"/>
      <c r="D123" s="468"/>
      <c r="E123" s="276"/>
      <c r="F123" s="278"/>
      <c r="G123" s="55"/>
      <c r="H123" s="48"/>
    </row>
    <row r="124" spans="1:8" s="190" customFormat="1" ht="28.5" customHeight="1" x14ac:dyDescent="0.2">
      <c r="A124" s="367" t="s">
        <v>463</v>
      </c>
      <c r="B124" s="519" t="s">
        <v>723</v>
      </c>
      <c r="C124" s="491"/>
      <c r="D124" s="492"/>
      <c r="E124" s="279"/>
      <c r="F124" s="278"/>
      <c r="G124" s="55"/>
      <c r="H124" s="48"/>
    </row>
    <row r="125" spans="1:8" s="190" customFormat="1" ht="15" customHeight="1" x14ac:dyDescent="0.2">
      <c r="A125" s="367" t="s">
        <v>463</v>
      </c>
      <c r="B125" s="450" t="s">
        <v>724</v>
      </c>
      <c r="C125" s="467"/>
      <c r="D125" s="468"/>
      <c r="E125" s="276"/>
      <c r="F125" s="277"/>
      <c r="G125" s="55"/>
      <c r="H125" s="48"/>
    </row>
    <row r="126" spans="1:8" s="190" customFormat="1" ht="12.75" customHeight="1" thickBot="1" x14ac:dyDescent="0.25">
      <c r="A126" s="367" t="s">
        <v>463</v>
      </c>
      <c r="B126" s="450" t="s">
        <v>454</v>
      </c>
      <c r="C126" s="467"/>
      <c r="D126" s="468"/>
      <c r="E126" s="384" t="s">
        <v>1073</v>
      </c>
      <c r="F126" s="385" t="s">
        <v>1073</v>
      </c>
      <c r="G126" s="55"/>
      <c r="H126" s="48"/>
    </row>
    <row r="127" spans="1:8" s="190" customFormat="1" ht="12.75" customHeight="1" x14ac:dyDescent="0.2">
      <c r="A127" s="336"/>
      <c r="B127" s="56"/>
      <c r="C127" s="57"/>
      <c r="D127" s="57"/>
      <c r="E127" s="57"/>
      <c r="F127" s="57"/>
      <c r="G127" s="48"/>
      <c r="H127" s="48"/>
    </row>
    <row r="128" spans="1:8" x14ac:dyDescent="0.2">
      <c r="A128" s="336" t="s">
        <v>464</v>
      </c>
      <c r="B128" s="520" t="s">
        <v>725</v>
      </c>
      <c r="C128" s="521"/>
      <c r="D128" s="521"/>
      <c r="E128" s="521"/>
      <c r="F128" s="521"/>
      <c r="G128" s="48"/>
      <c r="H128" s="48"/>
    </row>
    <row r="129" spans="1:8" x14ac:dyDescent="0.2">
      <c r="A129" s="336" t="s">
        <v>464</v>
      </c>
      <c r="B129" s="347"/>
      <c r="C129" s="31" t="s">
        <v>496</v>
      </c>
      <c r="D129" s="31" t="s">
        <v>497</v>
      </c>
      <c r="E129" s="318"/>
      <c r="F129" s="318"/>
      <c r="G129" s="48"/>
      <c r="H129" s="48"/>
    </row>
    <row r="130" spans="1:8" x14ac:dyDescent="0.2">
      <c r="A130" s="336"/>
      <c r="B130" s="54"/>
      <c r="C130" s="266" t="s">
        <v>1073</v>
      </c>
      <c r="D130" s="266"/>
      <c r="E130" s="48"/>
      <c r="F130" s="48"/>
      <c r="G130" s="48"/>
      <c r="H130" s="48"/>
    </row>
    <row r="131" spans="1:8" x14ac:dyDescent="0.2">
      <c r="C131" s="386"/>
      <c r="D131" s="51"/>
      <c r="E131" s="30"/>
      <c r="F131" s="27"/>
      <c r="H131" s="48"/>
    </row>
    <row r="132" spans="1:8" x14ac:dyDescent="0.2">
      <c r="A132" s="336" t="s">
        <v>710</v>
      </c>
      <c r="B132" s="407" t="s">
        <v>714</v>
      </c>
      <c r="C132" s="414"/>
      <c r="D132" s="414"/>
      <c r="E132" s="387">
        <v>43845</v>
      </c>
      <c r="F132" s="27"/>
    </row>
    <row r="133" spans="1:8" ht="27" customHeight="1" x14ac:dyDescent="0.2">
      <c r="A133" s="336" t="s">
        <v>710</v>
      </c>
      <c r="B133" s="414" t="s">
        <v>713</v>
      </c>
      <c r="C133" s="414"/>
      <c r="D133" s="414"/>
      <c r="E133" s="388" t="s">
        <v>1098</v>
      </c>
      <c r="F133" s="27"/>
    </row>
    <row r="134" spans="1:8" ht="27" customHeight="1" x14ac:dyDescent="0.2">
      <c r="A134" s="336"/>
      <c r="B134" s="346"/>
      <c r="C134" s="346"/>
      <c r="D134" s="346"/>
      <c r="E134" s="61"/>
      <c r="F134" s="27"/>
    </row>
    <row r="135" spans="1:8" ht="13.5" customHeight="1" x14ac:dyDescent="0.2">
      <c r="A135" s="336" t="s">
        <v>712</v>
      </c>
      <c r="B135" s="506" t="s">
        <v>465</v>
      </c>
      <c r="C135" s="507"/>
      <c r="D135" s="507"/>
      <c r="E135" s="507"/>
      <c r="F135" s="508"/>
    </row>
    <row r="136" spans="1:8" ht="27" customHeight="1" x14ac:dyDescent="0.2">
      <c r="A136" s="336" t="s">
        <v>712</v>
      </c>
      <c r="B136" s="509"/>
      <c r="C136" s="510"/>
      <c r="D136" s="510"/>
      <c r="E136" s="510"/>
      <c r="F136" s="511"/>
    </row>
    <row r="137" spans="1:8" x14ac:dyDescent="0.2">
      <c r="A137" s="336"/>
      <c r="B137" s="145"/>
      <c r="C137" s="145"/>
      <c r="D137" s="145"/>
      <c r="E137" s="61"/>
      <c r="F137" s="27"/>
    </row>
    <row r="138" spans="1:8" ht="15.75" customHeight="1" x14ac:dyDescent="0.2">
      <c r="A138" s="197" t="s">
        <v>726</v>
      </c>
      <c r="B138" s="512" t="s">
        <v>6</v>
      </c>
      <c r="C138" s="513"/>
      <c r="D138" s="513"/>
      <c r="E138" s="513"/>
      <c r="F138" s="513"/>
      <c r="G138" s="48"/>
    </row>
    <row r="139" spans="1:8" ht="17.25" customHeight="1" x14ac:dyDescent="0.2">
      <c r="A139" s="197" t="s">
        <v>726</v>
      </c>
      <c r="B139" s="514" t="s">
        <v>7</v>
      </c>
      <c r="C139" s="515"/>
      <c r="D139" s="515"/>
      <c r="E139" s="280" t="s">
        <v>1073</v>
      </c>
      <c r="F139" s="48"/>
    </row>
    <row r="140" spans="1:8" x14ac:dyDescent="0.2">
      <c r="A140" s="197" t="s">
        <v>726</v>
      </c>
      <c r="B140" s="516" t="s">
        <v>634</v>
      </c>
      <c r="C140" s="491"/>
      <c r="D140" s="492"/>
      <c r="E140" s="267" t="s">
        <v>1073</v>
      </c>
      <c r="F140" s="48"/>
    </row>
    <row r="141" spans="1:8" x14ac:dyDescent="0.2">
      <c r="A141" s="197" t="s">
        <v>726</v>
      </c>
      <c r="B141" s="516" t="s">
        <v>711</v>
      </c>
      <c r="C141" s="491"/>
      <c r="D141" s="492"/>
      <c r="E141" s="31"/>
    </row>
    <row r="142" spans="1:8" x14ac:dyDescent="0.2">
      <c r="A142" s="197" t="s">
        <v>726</v>
      </c>
      <c r="B142" s="516" t="s">
        <v>8</v>
      </c>
      <c r="C142" s="491"/>
      <c r="D142" s="492"/>
      <c r="E142" s="267" t="s">
        <v>1073</v>
      </c>
    </row>
    <row r="143" spans="1:8" x14ac:dyDescent="0.2">
      <c r="A143" s="197" t="s">
        <v>726</v>
      </c>
      <c r="B143" s="526" t="s">
        <v>9</v>
      </c>
      <c r="C143" s="491"/>
      <c r="D143" s="492"/>
      <c r="E143" s="60"/>
      <c r="F143" s="27"/>
    </row>
    <row r="144" spans="1:8" x14ac:dyDescent="0.2">
      <c r="A144" s="197" t="s">
        <v>726</v>
      </c>
      <c r="B144" s="516" t="s">
        <v>10</v>
      </c>
      <c r="C144" s="467"/>
      <c r="D144" s="468"/>
      <c r="E144" s="267" t="s">
        <v>1073</v>
      </c>
    </row>
    <row r="145" spans="1:11" x14ac:dyDescent="0.2">
      <c r="A145" s="197" t="s">
        <v>726</v>
      </c>
      <c r="B145" s="514" t="s">
        <v>11</v>
      </c>
      <c r="C145" s="471"/>
      <c r="D145" s="471"/>
      <c r="E145" s="281"/>
    </row>
    <row r="146" spans="1:11" x14ac:dyDescent="0.2">
      <c r="A146" s="336"/>
      <c r="B146" s="346"/>
      <c r="C146" s="346"/>
      <c r="D146" s="346"/>
      <c r="E146" s="61"/>
      <c r="F146" s="27"/>
    </row>
    <row r="147" spans="1:11" ht="15.75" x14ac:dyDescent="0.25">
      <c r="B147" s="389" t="s">
        <v>929</v>
      </c>
      <c r="C147" s="386"/>
      <c r="D147" s="35"/>
      <c r="F147" s="27"/>
    </row>
    <row r="148" spans="1:11" ht="39" customHeight="1" x14ac:dyDescent="0.2">
      <c r="B148" s="522" t="s">
        <v>1025</v>
      </c>
      <c r="C148" s="416"/>
      <c r="D148" s="416"/>
      <c r="E148" s="416"/>
      <c r="F148" s="416"/>
    </row>
    <row r="149" spans="1:11" ht="41.25" customHeight="1" x14ac:dyDescent="0.25">
      <c r="B149" s="20"/>
      <c r="C149" s="386"/>
      <c r="D149" s="35"/>
      <c r="F149" s="27"/>
    </row>
    <row r="150" spans="1:11" ht="98.25" customHeight="1" x14ac:dyDescent="0.2">
      <c r="A150" s="336" t="s">
        <v>620</v>
      </c>
      <c r="B150" s="523" t="s">
        <v>1026</v>
      </c>
      <c r="C150" s="524"/>
      <c r="D150" s="524"/>
      <c r="E150" s="524"/>
      <c r="F150" s="524"/>
      <c r="H150" s="220"/>
      <c r="I150" s="319"/>
      <c r="J150" s="319"/>
      <c r="K150" s="319"/>
    </row>
    <row r="151" spans="1:11" ht="13.5" customHeight="1" x14ac:dyDescent="0.2">
      <c r="A151" s="336"/>
      <c r="B151" s="358"/>
      <c r="C151" s="329"/>
      <c r="D151" s="329"/>
      <c r="E151" s="329"/>
      <c r="F151" s="329"/>
      <c r="H151" s="231"/>
    </row>
    <row r="152" spans="1:11" x14ac:dyDescent="0.2">
      <c r="A152" s="336" t="s">
        <v>620</v>
      </c>
      <c r="B152" s="115" t="s">
        <v>930</v>
      </c>
      <c r="C152" s="63">
        <v>0.628</v>
      </c>
      <c r="D152" s="407" t="s">
        <v>931</v>
      </c>
      <c r="E152" s="426"/>
      <c r="F152" s="62">
        <v>4784</v>
      </c>
    </row>
    <row r="153" spans="1:11" x14ac:dyDescent="0.2">
      <c r="A153" s="336" t="s">
        <v>620</v>
      </c>
      <c r="B153" s="115" t="s">
        <v>932</v>
      </c>
      <c r="C153" s="63">
        <v>0.63300000000000001</v>
      </c>
      <c r="D153" s="407" t="s">
        <v>255</v>
      </c>
      <c r="E153" s="426"/>
      <c r="F153" s="62">
        <v>4818</v>
      </c>
    </row>
    <row r="154" spans="1:11" x14ac:dyDescent="0.2">
      <c r="A154" s="336"/>
      <c r="B154" s="358"/>
      <c r="C154" s="329"/>
      <c r="D154" s="329"/>
      <c r="E154" s="329"/>
      <c r="F154" s="329"/>
    </row>
    <row r="155" spans="1:11" x14ac:dyDescent="0.2">
      <c r="A155" s="336" t="s">
        <v>620</v>
      </c>
      <c r="B155" s="36"/>
      <c r="C155" s="114" t="s">
        <v>256</v>
      </c>
      <c r="D155" s="114" t="s">
        <v>257</v>
      </c>
    </row>
    <row r="156" spans="1:11" ht="25.5" x14ac:dyDescent="0.2">
      <c r="A156" s="336" t="s">
        <v>620</v>
      </c>
      <c r="B156" s="303" t="s">
        <v>989</v>
      </c>
      <c r="C156" s="24">
        <v>600</v>
      </c>
      <c r="D156" s="24">
        <v>700</v>
      </c>
    </row>
    <row r="157" spans="1:11" x14ac:dyDescent="0.2">
      <c r="A157" s="336" t="s">
        <v>620</v>
      </c>
      <c r="B157" s="364" t="s">
        <v>413</v>
      </c>
      <c r="C157" s="24">
        <v>620</v>
      </c>
      <c r="D157" s="24">
        <v>780</v>
      </c>
    </row>
    <row r="158" spans="1:11" x14ac:dyDescent="0.2">
      <c r="A158" s="336" t="s">
        <v>620</v>
      </c>
      <c r="B158" s="364" t="s">
        <v>258</v>
      </c>
      <c r="C158" s="24">
        <v>26</v>
      </c>
      <c r="D158" s="24">
        <v>32</v>
      </c>
    </row>
    <row r="159" spans="1:11" x14ac:dyDescent="0.2">
      <c r="A159" s="336" t="s">
        <v>620</v>
      </c>
      <c r="B159" s="364" t="s">
        <v>260</v>
      </c>
      <c r="C159" s="24">
        <v>25</v>
      </c>
      <c r="D159" s="24">
        <v>32</v>
      </c>
    </row>
    <row r="160" spans="1:11" x14ac:dyDescent="0.2">
      <c r="A160" s="336" t="s">
        <v>620</v>
      </c>
      <c r="B160" s="364" t="s">
        <v>259</v>
      </c>
      <c r="C160" s="24">
        <v>26</v>
      </c>
      <c r="D160" s="24">
        <v>34</v>
      </c>
    </row>
    <row r="161" spans="1:6" x14ac:dyDescent="0.2">
      <c r="A161" s="336" t="s">
        <v>620</v>
      </c>
      <c r="B161" s="180" t="s">
        <v>455</v>
      </c>
      <c r="C161" s="117" t="s">
        <v>1098</v>
      </c>
      <c r="D161" s="117" t="s">
        <v>1098</v>
      </c>
    </row>
    <row r="162" spans="1:6" x14ac:dyDescent="0.2">
      <c r="C162" s="175"/>
      <c r="D162" s="175"/>
    </row>
    <row r="163" spans="1:6" x14ac:dyDescent="0.2">
      <c r="A163" s="336" t="s">
        <v>620</v>
      </c>
      <c r="B163" s="525" t="s">
        <v>303</v>
      </c>
      <c r="C163" s="525"/>
      <c r="D163" s="525"/>
      <c r="E163" s="525"/>
      <c r="F163" s="525"/>
    </row>
    <row r="164" spans="1:6" ht="38.25" x14ac:dyDescent="0.2">
      <c r="A164" s="336" t="s">
        <v>620</v>
      </c>
      <c r="B164" s="36"/>
      <c r="C164" s="237" t="s">
        <v>989</v>
      </c>
      <c r="D164" s="114" t="s">
        <v>413</v>
      </c>
      <c r="E164" s="311"/>
    </row>
    <row r="165" spans="1:6" x14ac:dyDescent="0.2">
      <c r="A165" s="336" t="s">
        <v>620</v>
      </c>
      <c r="B165" s="364" t="s">
        <v>261</v>
      </c>
      <c r="C165" s="179">
        <v>0.26467499999999999</v>
      </c>
      <c r="D165" s="179">
        <v>0.54638359999999997</v>
      </c>
      <c r="E165" s="312"/>
    </row>
    <row r="166" spans="1:6" x14ac:dyDescent="0.2">
      <c r="A166" s="336" t="s">
        <v>620</v>
      </c>
      <c r="B166" s="364" t="s">
        <v>262</v>
      </c>
      <c r="C166" s="179">
        <v>0.52332279999999998</v>
      </c>
      <c r="D166" s="179">
        <v>0.26415090000000002</v>
      </c>
      <c r="E166" s="312"/>
    </row>
    <row r="167" spans="1:6" x14ac:dyDescent="0.2">
      <c r="A167" s="336" t="s">
        <v>620</v>
      </c>
      <c r="B167" s="364" t="s">
        <v>416</v>
      </c>
      <c r="C167" s="179">
        <v>0.19811319999999999</v>
      </c>
      <c r="D167" s="179">
        <v>0.1719077</v>
      </c>
      <c r="E167" s="312"/>
    </row>
    <row r="168" spans="1:6" x14ac:dyDescent="0.2">
      <c r="A168" s="336" t="s">
        <v>620</v>
      </c>
      <c r="B168" s="364" t="s">
        <v>417</v>
      </c>
      <c r="C168" s="179">
        <v>1.38888E-2</v>
      </c>
      <c r="D168" s="179">
        <v>1.75576E-2</v>
      </c>
      <c r="E168" s="312"/>
    </row>
    <row r="169" spans="1:6" x14ac:dyDescent="0.2">
      <c r="A169" s="336" t="s">
        <v>620</v>
      </c>
      <c r="B169" s="364" t="s">
        <v>418</v>
      </c>
      <c r="C169" s="179">
        <v>0</v>
      </c>
      <c r="D169" s="179">
        <v>0</v>
      </c>
      <c r="E169" s="312"/>
    </row>
    <row r="170" spans="1:6" x14ac:dyDescent="0.2">
      <c r="A170" s="336" t="s">
        <v>620</v>
      </c>
      <c r="B170" s="364" t="s">
        <v>419</v>
      </c>
      <c r="C170" s="179">
        <v>0</v>
      </c>
      <c r="D170" s="179">
        <v>0</v>
      </c>
      <c r="E170" s="312"/>
    </row>
    <row r="171" spans="1:6" x14ac:dyDescent="0.2">
      <c r="B171" s="180" t="s">
        <v>686</v>
      </c>
      <c r="C171" s="179">
        <f>SUM(C165:C170)</f>
        <v>0.99999979999999999</v>
      </c>
      <c r="D171" s="179">
        <f>SUM(D165:D170)</f>
        <v>0.99999979999999988</v>
      </c>
      <c r="E171" s="312"/>
    </row>
    <row r="172" spans="1:6" x14ac:dyDescent="0.2">
      <c r="A172" s="336" t="s">
        <v>620</v>
      </c>
      <c r="B172" s="36"/>
      <c r="C172" s="114" t="s">
        <v>258</v>
      </c>
      <c r="D172" s="114" t="s">
        <v>259</v>
      </c>
      <c r="E172" s="114" t="s">
        <v>260</v>
      </c>
    </row>
    <row r="173" spans="1:6" x14ac:dyDescent="0.2">
      <c r="A173" s="336" t="s">
        <v>620</v>
      </c>
      <c r="B173" s="364" t="s">
        <v>420</v>
      </c>
      <c r="C173" s="390">
        <v>0.47218559999999998</v>
      </c>
      <c r="D173" s="390">
        <v>0.54020559999999995</v>
      </c>
      <c r="E173" s="390">
        <v>0.39520159999999999</v>
      </c>
    </row>
    <row r="174" spans="1:6" x14ac:dyDescent="0.2">
      <c r="A174" s="336" t="s">
        <v>620</v>
      </c>
      <c r="B174" s="364" t="s">
        <v>421</v>
      </c>
      <c r="C174" s="390">
        <v>0.4313208</v>
      </c>
      <c r="D174" s="390">
        <v>0.34800940000000002</v>
      </c>
      <c r="E174" s="390">
        <v>0.46295799999999998</v>
      </c>
    </row>
    <row r="175" spans="1:6" x14ac:dyDescent="0.2">
      <c r="A175" s="336" t="s">
        <v>620</v>
      </c>
      <c r="B175" s="364" t="s">
        <v>422</v>
      </c>
      <c r="C175" s="390">
        <v>9.4911599999999999E-2</v>
      </c>
      <c r="D175" s="390">
        <v>0.1051937</v>
      </c>
      <c r="E175" s="390">
        <v>0.12681249999999999</v>
      </c>
    </row>
    <row r="176" spans="1:6" x14ac:dyDescent="0.2">
      <c r="A176" s="336" t="s">
        <v>620</v>
      </c>
      <c r="B176" s="37" t="s">
        <v>423</v>
      </c>
      <c r="C176" s="390">
        <v>1.5818E-3</v>
      </c>
      <c r="D176" s="390">
        <v>6.3274000000000004E-3</v>
      </c>
      <c r="E176" s="390">
        <v>1.50276E-2</v>
      </c>
    </row>
    <row r="177" spans="1:6" x14ac:dyDescent="0.2">
      <c r="A177" s="336" t="s">
        <v>620</v>
      </c>
      <c r="B177" s="37" t="s">
        <v>424</v>
      </c>
      <c r="C177" s="390">
        <v>0</v>
      </c>
      <c r="D177" s="390">
        <v>2.6360000000000001E-4</v>
      </c>
      <c r="E177" s="390">
        <v>0</v>
      </c>
    </row>
    <row r="178" spans="1:6" x14ac:dyDescent="0.2">
      <c r="A178" s="336" t="s">
        <v>620</v>
      </c>
      <c r="B178" s="364" t="s">
        <v>425</v>
      </c>
      <c r="C178" s="390">
        <v>0</v>
      </c>
      <c r="D178" s="390">
        <v>0</v>
      </c>
      <c r="E178" s="390">
        <v>0</v>
      </c>
    </row>
    <row r="179" spans="1:6" x14ac:dyDescent="0.2">
      <c r="B179" s="364" t="s">
        <v>686</v>
      </c>
      <c r="C179" s="179">
        <f>SUM(C173:C178)</f>
        <v>0.99999979999999988</v>
      </c>
      <c r="D179" s="179">
        <f>SUM(D173:D178)</f>
        <v>0.99999970000000005</v>
      </c>
      <c r="E179" s="179">
        <f>SUM(E173:E178)</f>
        <v>0.99999970000000005</v>
      </c>
    </row>
    <row r="180" spans="1:6" ht="46.5" customHeight="1" x14ac:dyDescent="0.2">
      <c r="A180" s="336" t="s">
        <v>621</v>
      </c>
      <c r="B180" s="430" t="s">
        <v>125</v>
      </c>
      <c r="C180" s="430"/>
      <c r="D180" s="430"/>
      <c r="E180" s="430"/>
      <c r="F180" s="430"/>
    </row>
    <row r="181" spans="1:6" x14ac:dyDescent="0.2">
      <c r="A181" s="336" t="s">
        <v>621</v>
      </c>
      <c r="B181" s="528" t="s">
        <v>426</v>
      </c>
      <c r="C181" s="528"/>
      <c r="D181" s="528"/>
      <c r="E181" s="64">
        <v>0.48256513000000001</v>
      </c>
      <c r="F181" s="386"/>
    </row>
    <row r="182" spans="1:6" x14ac:dyDescent="0.2">
      <c r="A182" s="336" t="s">
        <v>621</v>
      </c>
      <c r="B182" s="414" t="s">
        <v>427</v>
      </c>
      <c r="C182" s="414"/>
      <c r="D182" s="414"/>
      <c r="E182" s="64">
        <v>0.81402805600000006</v>
      </c>
      <c r="F182" s="386"/>
    </row>
    <row r="183" spans="1:6" x14ac:dyDescent="0.2">
      <c r="A183" s="336" t="s">
        <v>621</v>
      </c>
      <c r="B183" s="414" t="s">
        <v>428</v>
      </c>
      <c r="C183" s="414"/>
      <c r="D183" s="414"/>
      <c r="E183" s="64">
        <v>0.97835671300000004</v>
      </c>
      <c r="F183" s="391" t="s">
        <v>498</v>
      </c>
    </row>
    <row r="184" spans="1:6" x14ac:dyDescent="0.2">
      <c r="A184" s="336" t="s">
        <v>621</v>
      </c>
      <c r="B184" s="414" t="s">
        <v>283</v>
      </c>
      <c r="C184" s="414"/>
      <c r="D184" s="414"/>
      <c r="E184" s="64">
        <v>2.46433E-2</v>
      </c>
      <c r="F184" s="391" t="s">
        <v>499</v>
      </c>
    </row>
    <row r="185" spans="1:6" x14ac:dyDescent="0.2">
      <c r="A185" s="336" t="s">
        <v>621</v>
      </c>
      <c r="B185" s="414" t="s">
        <v>284</v>
      </c>
      <c r="C185" s="414"/>
      <c r="D185" s="414"/>
      <c r="E185" s="64">
        <v>3.60721E-3</v>
      </c>
      <c r="F185" s="386"/>
    </row>
    <row r="186" spans="1:6" ht="26.25" customHeight="1" x14ac:dyDescent="0.2">
      <c r="A186" s="336" t="s">
        <v>621</v>
      </c>
      <c r="B186" s="427" t="s">
        <v>695</v>
      </c>
      <c r="C186" s="428"/>
      <c r="D186" s="428"/>
      <c r="E186" s="429"/>
      <c r="F186" s="392">
        <v>0.32908389999999998</v>
      </c>
    </row>
    <row r="187" spans="1:6" ht="25.5" customHeight="1" x14ac:dyDescent="0.2">
      <c r="F187" s="27"/>
    </row>
    <row r="188" spans="1:6" ht="38.25" customHeight="1" x14ac:dyDescent="0.2">
      <c r="A188" s="336" t="s">
        <v>622</v>
      </c>
      <c r="B188" s="522" t="s">
        <v>741</v>
      </c>
      <c r="C188" s="522"/>
      <c r="D188" s="522"/>
      <c r="E188" s="522"/>
      <c r="F188" s="522"/>
    </row>
    <row r="189" spans="1:6" x14ac:dyDescent="0.2">
      <c r="A189" s="336" t="s">
        <v>622</v>
      </c>
      <c r="B189" s="527" t="s">
        <v>12</v>
      </c>
      <c r="C189" s="527"/>
      <c r="D189" s="163"/>
      <c r="F189" s="386"/>
    </row>
    <row r="190" spans="1:6" x14ac:dyDescent="0.2">
      <c r="A190" s="336" t="s">
        <v>622</v>
      </c>
      <c r="B190" s="527" t="s">
        <v>13</v>
      </c>
      <c r="C190" s="527"/>
      <c r="D190" s="163"/>
      <c r="F190" s="386"/>
    </row>
    <row r="191" spans="1:6" x14ac:dyDescent="0.2">
      <c r="A191" s="336" t="s">
        <v>622</v>
      </c>
      <c r="B191" s="527" t="s">
        <v>14</v>
      </c>
      <c r="C191" s="527"/>
      <c r="D191" s="163"/>
      <c r="F191" s="386"/>
    </row>
    <row r="192" spans="1:6" x14ac:dyDescent="0.2">
      <c r="A192" s="336" t="s">
        <v>622</v>
      </c>
      <c r="B192" s="527" t="s">
        <v>15</v>
      </c>
      <c r="C192" s="527"/>
      <c r="D192" s="163"/>
      <c r="F192" s="386"/>
    </row>
    <row r="193" spans="1:8" x14ac:dyDescent="0.2">
      <c r="A193" s="336" t="s">
        <v>622</v>
      </c>
      <c r="B193" s="527" t="s">
        <v>16</v>
      </c>
      <c r="C193" s="527"/>
      <c r="D193" s="163"/>
      <c r="F193" s="386"/>
    </row>
    <row r="194" spans="1:8" x14ac:dyDescent="0.2">
      <c r="A194" s="336" t="s">
        <v>622</v>
      </c>
      <c r="B194" s="527" t="s">
        <v>17</v>
      </c>
      <c r="C194" s="527"/>
      <c r="D194" s="163"/>
      <c r="F194" s="386"/>
    </row>
    <row r="195" spans="1:8" x14ac:dyDescent="0.2">
      <c r="A195" s="336" t="s">
        <v>622</v>
      </c>
      <c r="B195" s="414" t="s">
        <v>285</v>
      </c>
      <c r="C195" s="414"/>
      <c r="D195" s="163"/>
      <c r="F195" s="386"/>
    </row>
    <row r="196" spans="1:8" x14ac:dyDescent="0.2">
      <c r="A196" s="336" t="s">
        <v>622</v>
      </c>
      <c r="B196" s="414" t="s">
        <v>286</v>
      </c>
      <c r="C196" s="414"/>
      <c r="D196" s="163"/>
      <c r="F196" s="386"/>
    </row>
    <row r="197" spans="1:8" x14ac:dyDescent="0.2">
      <c r="B197" s="536" t="s">
        <v>686</v>
      </c>
      <c r="C197" s="537"/>
      <c r="D197" s="198">
        <f>SUM(D189:D196)</f>
        <v>0</v>
      </c>
      <c r="F197" s="30"/>
    </row>
    <row r="198" spans="1:8" s="30" customFormat="1" x14ac:dyDescent="0.2">
      <c r="A198" s="145"/>
      <c r="B198" s="199"/>
      <c r="C198" s="199"/>
      <c r="D198" s="199"/>
      <c r="E198" s="38"/>
    </row>
    <row r="199" spans="1:8" s="30" customFormat="1" ht="31.5" customHeight="1" x14ac:dyDescent="0.2">
      <c r="A199" s="336" t="s">
        <v>623</v>
      </c>
      <c r="B199" s="538" t="s">
        <v>742</v>
      </c>
      <c r="C199" s="539"/>
      <c r="D199" s="539"/>
      <c r="E199" s="235"/>
      <c r="F199" s="68"/>
    </row>
    <row r="200" spans="1:8" s="30" customFormat="1" ht="27" customHeight="1" x14ac:dyDescent="0.2">
      <c r="A200" s="336" t="s">
        <v>623</v>
      </c>
      <c r="B200" s="407" t="s">
        <v>788</v>
      </c>
      <c r="C200" s="414"/>
      <c r="D200" s="414"/>
      <c r="E200" s="163"/>
      <c r="F200" s="386"/>
    </row>
    <row r="201" spans="1:8" ht="24.75" customHeight="1" x14ac:dyDescent="0.2">
      <c r="F201" s="30"/>
    </row>
    <row r="202" spans="1:8" ht="15.75" x14ac:dyDescent="0.25">
      <c r="B202" s="20" t="s">
        <v>287</v>
      </c>
      <c r="F202" s="30"/>
    </row>
    <row r="203" spans="1:8" x14ac:dyDescent="0.2">
      <c r="A203" s="336" t="s">
        <v>624</v>
      </c>
      <c r="B203" s="3" t="s">
        <v>288</v>
      </c>
      <c r="F203" s="30"/>
    </row>
    <row r="204" spans="1:8" x14ac:dyDescent="0.2">
      <c r="A204" s="336" t="s">
        <v>624</v>
      </c>
      <c r="B204" s="347"/>
      <c r="C204" s="31" t="s">
        <v>496</v>
      </c>
      <c r="D204" s="31" t="s">
        <v>497</v>
      </c>
      <c r="E204" s="318"/>
      <c r="F204" s="318"/>
      <c r="G204" s="48"/>
    </row>
    <row r="205" spans="1:8" ht="25.5" x14ac:dyDescent="0.2">
      <c r="A205" s="336" t="s">
        <v>624</v>
      </c>
      <c r="B205" s="324" t="s">
        <v>289</v>
      </c>
      <c r="C205" s="267" t="s">
        <v>1073</v>
      </c>
      <c r="D205" s="267"/>
      <c r="F205" s="27"/>
      <c r="H205" s="48"/>
    </row>
    <row r="206" spans="1:8" x14ac:dyDescent="0.2">
      <c r="A206" s="336" t="s">
        <v>624</v>
      </c>
      <c r="B206" s="364" t="s">
        <v>290</v>
      </c>
      <c r="C206" s="69" t="s">
        <v>1111</v>
      </c>
      <c r="D206" s="364"/>
      <c r="F206" s="393"/>
    </row>
    <row r="207" spans="1:8" x14ac:dyDescent="0.2">
      <c r="A207" s="336" t="s">
        <v>624</v>
      </c>
      <c r="B207" s="347"/>
      <c r="C207" s="31" t="s">
        <v>496</v>
      </c>
      <c r="D207" s="31" t="s">
        <v>497</v>
      </c>
      <c r="E207" s="318"/>
      <c r="F207" s="318"/>
      <c r="G207" s="48"/>
    </row>
    <row r="208" spans="1:8" ht="25.5" x14ac:dyDescent="0.2">
      <c r="A208" s="336" t="s">
        <v>624</v>
      </c>
      <c r="B208" s="320" t="s">
        <v>291</v>
      </c>
      <c r="C208" s="267" t="s">
        <v>1073</v>
      </c>
      <c r="D208" s="267"/>
      <c r="F208" s="27"/>
      <c r="H208" s="48"/>
    </row>
    <row r="209" spans="1:8" x14ac:dyDescent="0.2">
      <c r="A209" s="336"/>
      <c r="B209" s="346"/>
      <c r="C209" s="94"/>
      <c r="D209" s="94"/>
      <c r="F209" s="27"/>
    </row>
    <row r="210" spans="1:8" x14ac:dyDescent="0.2">
      <c r="A210" s="336" t="s">
        <v>624</v>
      </c>
      <c r="B210" s="529" t="s">
        <v>18</v>
      </c>
      <c r="C210" s="447"/>
      <c r="D210" s="447"/>
      <c r="F210" s="27"/>
    </row>
    <row r="211" spans="1:8" ht="27" customHeight="1" x14ac:dyDescent="0.2">
      <c r="A211" s="336" t="s">
        <v>624</v>
      </c>
      <c r="B211" s="344" t="s">
        <v>19</v>
      </c>
      <c r="C211" s="237" t="s">
        <v>1073</v>
      </c>
      <c r="D211" s="94"/>
      <c r="F211" s="27"/>
    </row>
    <row r="212" spans="1:8" x14ac:dyDescent="0.2">
      <c r="A212" s="336" t="s">
        <v>624</v>
      </c>
      <c r="B212" s="344" t="s">
        <v>20</v>
      </c>
      <c r="C212" s="237"/>
      <c r="D212" s="94"/>
      <c r="F212" s="27"/>
    </row>
    <row r="213" spans="1:8" x14ac:dyDescent="0.2">
      <c r="A213" s="336" t="s">
        <v>624</v>
      </c>
      <c r="B213" s="344" t="s">
        <v>21</v>
      </c>
      <c r="C213" s="237"/>
      <c r="D213" s="94"/>
      <c r="F213" s="27"/>
    </row>
    <row r="214" spans="1:8" x14ac:dyDescent="0.2">
      <c r="B214" s="346"/>
      <c r="C214" s="94"/>
      <c r="D214" s="94"/>
      <c r="F214" s="27"/>
    </row>
    <row r="215" spans="1:8" x14ac:dyDescent="0.2">
      <c r="A215" s="336" t="s">
        <v>624</v>
      </c>
      <c r="B215" s="347"/>
      <c r="C215" s="31" t="s">
        <v>496</v>
      </c>
      <c r="D215" s="31" t="s">
        <v>497</v>
      </c>
      <c r="F215" s="27"/>
    </row>
    <row r="216" spans="1:8" ht="38.25" x14ac:dyDescent="0.2">
      <c r="A216" s="336" t="s">
        <v>624</v>
      </c>
      <c r="B216" s="344" t="s">
        <v>22</v>
      </c>
      <c r="C216" s="267" t="s">
        <v>1073</v>
      </c>
      <c r="D216" s="31"/>
      <c r="F216" s="27"/>
    </row>
    <row r="217" spans="1:8" x14ac:dyDescent="0.2">
      <c r="F217" s="30"/>
    </row>
    <row r="218" spans="1:8" x14ac:dyDescent="0.2">
      <c r="A218" s="336" t="s">
        <v>625</v>
      </c>
      <c r="B218" s="3" t="s">
        <v>292</v>
      </c>
      <c r="F218" s="30"/>
    </row>
    <row r="219" spans="1:8" x14ac:dyDescent="0.2">
      <c r="A219" s="336" t="s">
        <v>625</v>
      </c>
      <c r="B219" s="347"/>
      <c r="C219" s="31" t="s">
        <v>496</v>
      </c>
      <c r="D219" s="31" t="s">
        <v>497</v>
      </c>
      <c r="E219" s="318"/>
      <c r="F219" s="318"/>
      <c r="G219" s="48"/>
    </row>
    <row r="220" spans="1:8" ht="25.5" x14ac:dyDescent="0.2">
      <c r="A220" s="336" t="s">
        <v>625</v>
      </c>
      <c r="B220" s="324" t="s">
        <v>293</v>
      </c>
      <c r="C220" s="10" t="s">
        <v>1073</v>
      </c>
      <c r="D220" s="364"/>
      <c r="F220" s="27"/>
      <c r="H220" s="48"/>
    </row>
    <row r="221" spans="1:8" x14ac:dyDescent="0.2">
      <c r="A221" s="336" t="s">
        <v>625</v>
      </c>
      <c r="B221" s="70" t="s">
        <v>789</v>
      </c>
      <c r="C221" s="93">
        <v>43470</v>
      </c>
      <c r="F221" s="30"/>
    </row>
    <row r="222" spans="1:8" x14ac:dyDescent="0.2">
      <c r="A222" s="336" t="s">
        <v>625</v>
      </c>
      <c r="B222" s="70" t="s">
        <v>790</v>
      </c>
      <c r="C222" s="93">
        <v>43770</v>
      </c>
      <c r="F222" s="30"/>
    </row>
    <row r="223" spans="1:8" x14ac:dyDescent="0.2">
      <c r="B223" s="49"/>
      <c r="F223" s="30"/>
    </row>
    <row r="224" spans="1:8" x14ac:dyDescent="0.2">
      <c r="A224" s="336" t="s">
        <v>626</v>
      </c>
      <c r="B224" s="530"/>
      <c r="C224" s="467"/>
      <c r="D224" s="468"/>
      <c r="E224" s="31" t="s">
        <v>496</v>
      </c>
      <c r="F224" s="31" t="s">
        <v>497</v>
      </c>
      <c r="G224" s="48"/>
    </row>
    <row r="225" spans="1:8" x14ac:dyDescent="0.2">
      <c r="A225" s="336" t="s">
        <v>626</v>
      </c>
      <c r="B225" s="531" t="s">
        <v>23</v>
      </c>
      <c r="C225" s="532"/>
      <c r="D225" s="533"/>
      <c r="E225" s="267"/>
      <c r="F225" s="267" t="s">
        <v>1073</v>
      </c>
      <c r="H225" s="48"/>
    </row>
    <row r="226" spans="1:8" ht="28.5" customHeight="1" x14ac:dyDescent="0.2">
      <c r="F226" s="30"/>
    </row>
    <row r="227" spans="1:8" x14ac:dyDescent="0.2">
      <c r="A227" s="336" t="s">
        <v>627</v>
      </c>
      <c r="B227" s="50" t="s">
        <v>791</v>
      </c>
      <c r="F227" s="30"/>
    </row>
    <row r="228" spans="1:8" ht="25.5" x14ac:dyDescent="0.2">
      <c r="A228" s="336" t="s">
        <v>627</v>
      </c>
      <c r="B228" s="324" t="s">
        <v>792</v>
      </c>
      <c r="C228" s="364"/>
      <c r="D228" s="42"/>
      <c r="E228" s="30"/>
      <c r="F228" s="30"/>
    </row>
    <row r="229" spans="1:8" x14ac:dyDescent="0.2">
      <c r="A229" s="336" t="s">
        <v>627</v>
      </c>
      <c r="B229" s="70" t="s">
        <v>793</v>
      </c>
      <c r="C229" s="282"/>
      <c r="D229" s="42"/>
      <c r="E229" s="30"/>
      <c r="F229" s="30"/>
    </row>
    <row r="230" spans="1:8" x14ac:dyDescent="0.2">
      <c r="A230" s="336" t="s">
        <v>627</v>
      </c>
      <c r="B230" s="71" t="s">
        <v>794</v>
      </c>
      <c r="C230" s="72"/>
      <c r="D230" s="42"/>
      <c r="E230" s="30"/>
      <c r="F230" s="30"/>
    </row>
    <row r="231" spans="1:8" x14ac:dyDescent="0.2">
      <c r="A231" s="336"/>
      <c r="B231" s="80" t="s">
        <v>1112</v>
      </c>
      <c r="C231" s="59"/>
      <c r="D231" s="42"/>
      <c r="E231" s="30"/>
      <c r="F231" s="30"/>
    </row>
    <row r="232" spans="1:8" x14ac:dyDescent="0.2">
      <c r="B232" s="30"/>
      <c r="C232" s="30"/>
      <c r="D232" s="30"/>
      <c r="E232" s="30"/>
      <c r="F232" s="30"/>
    </row>
    <row r="233" spans="1:8" x14ac:dyDescent="0.2">
      <c r="A233" s="336" t="s">
        <v>628</v>
      </c>
      <c r="B233" s="3" t="s">
        <v>696</v>
      </c>
      <c r="F233" s="30"/>
    </row>
    <row r="234" spans="1:8" x14ac:dyDescent="0.2">
      <c r="A234" s="336" t="s">
        <v>628</v>
      </c>
      <c r="B234" s="322" t="s">
        <v>341</v>
      </c>
      <c r="C234" s="93"/>
      <c r="F234" s="30"/>
    </row>
    <row r="235" spans="1:8" x14ac:dyDescent="0.2">
      <c r="A235" s="336" t="s">
        <v>628</v>
      </c>
      <c r="B235" s="322" t="s">
        <v>342</v>
      </c>
      <c r="C235" s="78"/>
      <c r="F235" s="30"/>
    </row>
    <row r="236" spans="1:8" ht="38.25" x14ac:dyDescent="0.2">
      <c r="A236" s="336" t="s">
        <v>628</v>
      </c>
      <c r="B236" s="322" t="s">
        <v>1113</v>
      </c>
      <c r="C236" s="394" t="s">
        <v>1073</v>
      </c>
      <c r="F236" s="30"/>
    </row>
    <row r="237" spans="1:8" x14ac:dyDescent="0.2">
      <c r="A237" s="336" t="s">
        <v>628</v>
      </c>
      <c r="B237" s="71" t="s">
        <v>794</v>
      </c>
      <c r="C237" s="72"/>
      <c r="F237" s="30"/>
    </row>
    <row r="238" spans="1:8" x14ac:dyDescent="0.2">
      <c r="A238" s="336"/>
      <c r="B238" s="200"/>
      <c r="C238" s="201"/>
      <c r="F238" s="30"/>
    </row>
    <row r="239" spans="1:8" x14ac:dyDescent="0.2">
      <c r="A239" s="336" t="s">
        <v>628</v>
      </c>
      <c r="B239" s="534" t="s">
        <v>459</v>
      </c>
      <c r="C239" s="535"/>
      <c r="D239" s="93">
        <v>43600</v>
      </c>
      <c r="F239" s="30"/>
    </row>
    <row r="240" spans="1:8" x14ac:dyDescent="0.2">
      <c r="A240" s="336" t="s">
        <v>628</v>
      </c>
      <c r="B240" s="534" t="s">
        <v>24</v>
      </c>
      <c r="C240" s="535"/>
      <c r="D240" s="283">
        <v>150</v>
      </c>
      <c r="F240" s="30"/>
    </row>
    <row r="241" spans="1:6" x14ac:dyDescent="0.2">
      <c r="A241" s="336" t="s">
        <v>628</v>
      </c>
      <c r="B241" s="534" t="s">
        <v>25</v>
      </c>
      <c r="C241" s="535"/>
      <c r="F241" s="30"/>
    </row>
    <row r="242" spans="1:6" x14ac:dyDescent="0.2">
      <c r="A242" s="336" t="s">
        <v>628</v>
      </c>
      <c r="B242" s="228" t="s">
        <v>26</v>
      </c>
      <c r="C242" s="284" t="s">
        <v>1114</v>
      </c>
      <c r="F242" s="30"/>
    </row>
    <row r="243" spans="1:6" x14ac:dyDescent="0.2">
      <c r="A243" s="336" t="s">
        <v>628</v>
      </c>
      <c r="B243" s="228" t="s">
        <v>27</v>
      </c>
      <c r="C243" s="284"/>
      <c r="F243" s="30"/>
    </row>
    <row r="244" spans="1:6" x14ac:dyDescent="0.2">
      <c r="A244" s="336" t="s">
        <v>628</v>
      </c>
      <c r="B244" s="229" t="s">
        <v>28</v>
      </c>
      <c r="C244" s="284"/>
      <c r="D244" s="30"/>
      <c r="E244" s="30"/>
      <c r="F244" s="30"/>
    </row>
    <row r="245" spans="1:6" x14ac:dyDescent="0.2">
      <c r="F245" s="30"/>
    </row>
    <row r="246" spans="1:6" x14ac:dyDescent="0.2">
      <c r="A246" s="336" t="s">
        <v>629</v>
      </c>
      <c r="B246" s="3" t="s">
        <v>294</v>
      </c>
      <c r="F246" s="30"/>
    </row>
    <row r="247" spans="1:6" x14ac:dyDescent="0.2">
      <c r="A247" s="336" t="s">
        <v>629</v>
      </c>
      <c r="B247" s="530"/>
      <c r="C247" s="467"/>
      <c r="D247" s="468"/>
      <c r="E247" s="31" t="s">
        <v>496</v>
      </c>
      <c r="F247" s="31" t="s">
        <v>497</v>
      </c>
    </row>
    <row r="248" spans="1:6" ht="29.25" customHeight="1" x14ac:dyDescent="0.2">
      <c r="A248" s="336" t="s">
        <v>629</v>
      </c>
      <c r="B248" s="419" t="s">
        <v>295</v>
      </c>
      <c r="C248" s="431"/>
      <c r="D248" s="432"/>
      <c r="E248" s="267" t="s">
        <v>1073</v>
      </c>
      <c r="F248" s="31"/>
    </row>
    <row r="249" spans="1:6" x14ac:dyDescent="0.2">
      <c r="A249" s="336" t="s">
        <v>629</v>
      </c>
      <c r="B249" s="528" t="s">
        <v>296</v>
      </c>
      <c r="C249" s="528"/>
      <c r="D249" s="395" t="s">
        <v>1115</v>
      </c>
      <c r="F249" s="27"/>
    </row>
    <row r="250" spans="1:6" x14ac:dyDescent="0.2">
      <c r="F250" s="30"/>
    </row>
    <row r="251" spans="1:6" x14ac:dyDescent="0.2">
      <c r="A251" s="336" t="s">
        <v>630</v>
      </c>
      <c r="B251" s="3" t="s">
        <v>297</v>
      </c>
      <c r="F251" s="30"/>
    </row>
    <row r="252" spans="1:6" x14ac:dyDescent="0.2">
      <c r="A252" s="336" t="s">
        <v>630</v>
      </c>
      <c r="B252" s="530"/>
      <c r="C252" s="467"/>
      <c r="D252" s="468"/>
      <c r="E252" s="31" t="s">
        <v>496</v>
      </c>
      <c r="F252" s="31" t="s">
        <v>497</v>
      </c>
    </row>
    <row r="253" spans="1:6" ht="45.75" customHeight="1" x14ac:dyDescent="0.2">
      <c r="A253" s="336" t="s">
        <v>630</v>
      </c>
      <c r="B253" s="419" t="s">
        <v>832</v>
      </c>
      <c r="C253" s="431"/>
      <c r="D253" s="432"/>
      <c r="E253" s="267" t="s">
        <v>1073</v>
      </c>
      <c r="F253" s="31"/>
    </row>
    <row r="254" spans="1:6" ht="40.5" customHeight="1" x14ac:dyDescent="0.2">
      <c r="F254" s="30"/>
    </row>
    <row r="255" spans="1:6" x14ac:dyDescent="0.2">
      <c r="A255" s="336" t="s">
        <v>631</v>
      </c>
      <c r="B255" s="238" t="s">
        <v>697</v>
      </c>
      <c r="C255" s="541" t="s">
        <v>456</v>
      </c>
      <c r="D255" s="521"/>
      <c r="E255" s="219" t="s">
        <v>597</v>
      </c>
      <c r="F255" s="30"/>
    </row>
    <row r="256" spans="1:6" x14ac:dyDescent="0.2">
      <c r="F256" s="30"/>
    </row>
    <row r="257" spans="1:6" ht="15.75" x14ac:dyDescent="0.25">
      <c r="B257" s="20" t="s">
        <v>298</v>
      </c>
      <c r="F257" s="30"/>
    </row>
    <row r="258" spans="1:6" x14ac:dyDescent="0.2">
      <c r="A258" s="336" t="s">
        <v>632</v>
      </c>
      <c r="B258" s="3" t="s">
        <v>500</v>
      </c>
      <c r="F258" s="30"/>
    </row>
    <row r="259" spans="1:6" x14ac:dyDescent="0.2">
      <c r="A259" s="336" t="s">
        <v>632</v>
      </c>
      <c r="B259" s="530"/>
      <c r="C259" s="467"/>
      <c r="D259" s="468"/>
      <c r="E259" s="31" t="s">
        <v>496</v>
      </c>
      <c r="F259" s="31" t="s">
        <v>497</v>
      </c>
    </row>
    <row r="260" spans="1:6" ht="65.25" customHeight="1" x14ac:dyDescent="0.2">
      <c r="A260" s="336" t="s">
        <v>632</v>
      </c>
      <c r="B260" s="419" t="s">
        <v>501</v>
      </c>
      <c r="C260" s="431"/>
      <c r="D260" s="432"/>
      <c r="E260" s="267"/>
      <c r="F260" s="267" t="s">
        <v>1073</v>
      </c>
    </row>
    <row r="261" spans="1:6" x14ac:dyDescent="0.2">
      <c r="A261" s="336" t="s">
        <v>632</v>
      </c>
      <c r="B261" s="540" t="s">
        <v>502</v>
      </c>
      <c r="C261" s="540"/>
      <c r="D261" s="507"/>
      <c r="E261" s="94"/>
      <c r="F261" s="94"/>
    </row>
    <row r="262" spans="1:6" x14ac:dyDescent="0.2">
      <c r="A262" s="336" t="s">
        <v>632</v>
      </c>
      <c r="B262" s="426" t="s">
        <v>503</v>
      </c>
      <c r="C262" s="426"/>
      <c r="D262" s="426"/>
      <c r="E262" s="93"/>
      <c r="F262" s="94"/>
    </row>
    <row r="263" spans="1:6" x14ac:dyDescent="0.2">
      <c r="A263" s="336" t="s">
        <v>632</v>
      </c>
      <c r="B263" s="426" t="s">
        <v>504</v>
      </c>
      <c r="C263" s="426"/>
      <c r="D263" s="426"/>
      <c r="E263" s="93"/>
      <c r="F263" s="94"/>
    </row>
    <row r="264" spans="1:6" x14ac:dyDescent="0.2">
      <c r="A264" s="336" t="s">
        <v>632</v>
      </c>
      <c r="B264" s="426" t="s">
        <v>505</v>
      </c>
      <c r="C264" s="426"/>
      <c r="D264" s="426"/>
      <c r="E264" s="93"/>
      <c r="F264" s="94"/>
    </row>
    <row r="265" spans="1:6" x14ac:dyDescent="0.2">
      <c r="A265" s="336" t="s">
        <v>632</v>
      </c>
      <c r="B265" s="426" t="s">
        <v>506</v>
      </c>
      <c r="C265" s="426"/>
      <c r="D265" s="426"/>
      <c r="E265" s="93"/>
      <c r="F265" s="94"/>
    </row>
    <row r="266" spans="1:6" x14ac:dyDescent="0.2">
      <c r="A266" s="336"/>
      <c r="B266" s="343"/>
      <c r="C266" s="343"/>
      <c r="D266" s="343"/>
      <c r="E266" s="285"/>
      <c r="F266" s="94"/>
    </row>
    <row r="267" spans="1:6" x14ac:dyDescent="0.2">
      <c r="A267" s="336" t="s">
        <v>632</v>
      </c>
      <c r="B267" s="464" t="s">
        <v>1072</v>
      </c>
      <c r="C267" s="464"/>
      <c r="D267" s="464"/>
      <c r="E267" s="94"/>
      <c r="F267" s="94"/>
    </row>
    <row r="268" spans="1:6" x14ac:dyDescent="0.2">
      <c r="A268" s="336" t="s">
        <v>632</v>
      </c>
      <c r="B268" s="538" t="s">
        <v>507</v>
      </c>
      <c r="C268" s="538"/>
      <c r="D268" s="538"/>
      <c r="E268" s="95"/>
      <c r="F268" s="94"/>
    </row>
    <row r="269" spans="1:6" x14ac:dyDescent="0.2">
      <c r="A269" s="336" t="s">
        <v>632</v>
      </c>
      <c r="B269" s="542" t="s">
        <v>508</v>
      </c>
      <c r="C269" s="542"/>
      <c r="D269" s="542"/>
      <c r="E269" s="96"/>
      <c r="F269" s="94"/>
    </row>
    <row r="270" spans="1:6" ht="12.75" customHeight="1" x14ac:dyDescent="0.2">
      <c r="A270" s="336" t="s">
        <v>632</v>
      </c>
      <c r="B270" s="506" t="s">
        <v>509</v>
      </c>
      <c r="C270" s="540"/>
      <c r="D270" s="540"/>
      <c r="E270" s="540"/>
      <c r="F270" s="543"/>
    </row>
    <row r="271" spans="1:6" x14ac:dyDescent="0.2">
      <c r="A271" s="336"/>
      <c r="B271" s="544"/>
      <c r="C271" s="545"/>
      <c r="D271" s="545"/>
      <c r="E271" s="545"/>
      <c r="F271" s="546"/>
    </row>
    <row r="272" spans="1:6" x14ac:dyDescent="0.2">
      <c r="F272" s="30"/>
    </row>
    <row r="273" spans="1:7" x14ac:dyDescent="0.2">
      <c r="A273" s="336" t="s">
        <v>633</v>
      </c>
      <c r="B273" s="3" t="s">
        <v>299</v>
      </c>
      <c r="F273" s="30"/>
    </row>
    <row r="274" spans="1:7" x14ac:dyDescent="0.2">
      <c r="A274" s="336" t="s">
        <v>633</v>
      </c>
      <c r="B274" s="530"/>
      <c r="C274" s="467"/>
      <c r="D274" s="468"/>
      <c r="E274" s="31" t="s">
        <v>496</v>
      </c>
      <c r="F274" s="31" t="s">
        <v>497</v>
      </c>
    </row>
    <row r="275" spans="1:7" ht="63" customHeight="1" x14ac:dyDescent="0.2">
      <c r="A275" s="336" t="s">
        <v>633</v>
      </c>
      <c r="B275" s="419" t="s">
        <v>29</v>
      </c>
      <c r="C275" s="431"/>
      <c r="D275" s="432"/>
      <c r="E275" s="31"/>
      <c r="F275" s="267" t="s">
        <v>1073</v>
      </c>
    </row>
    <row r="276" spans="1:7" x14ac:dyDescent="0.2">
      <c r="A276" s="336" t="s">
        <v>633</v>
      </c>
      <c r="B276" s="540" t="s">
        <v>502</v>
      </c>
      <c r="C276" s="540"/>
      <c r="D276" s="507"/>
      <c r="E276" s="94"/>
    </row>
    <row r="277" spans="1:7" x14ac:dyDescent="0.2">
      <c r="A277" s="336" t="s">
        <v>633</v>
      </c>
      <c r="B277" s="426" t="s">
        <v>510</v>
      </c>
      <c r="C277" s="426"/>
      <c r="D277" s="426"/>
      <c r="E277" s="93">
        <v>43770</v>
      </c>
    </row>
    <row r="278" spans="1:7" x14ac:dyDescent="0.2">
      <c r="A278" s="336" t="s">
        <v>633</v>
      </c>
      <c r="B278" s="426" t="s">
        <v>511</v>
      </c>
      <c r="C278" s="426"/>
      <c r="D278" s="426"/>
      <c r="E278" s="93">
        <v>43813</v>
      </c>
    </row>
    <row r="279" spans="1:7" x14ac:dyDescent="0.2">
      <c r="F279" s="30"/>
    </row>
    <row r="280" spans="1:7" x14ac:dyDescent="0.2">
      <c r="A280" s="336" t="s">
        <v>633</v>
      </c>
      <c r="B280" s="447" t="s">
        <v>30</v>
      </c>
      <c r="C280" s="447"/>
      <c r="D280" s="447"/>
      <c r="E280" s="447"/>
      <c r="F280" s="447"/>
      <c r="G280" s="447"/>
    </row>
    <row r="281" spans="1:7" x14ac:dyDescent="0.2">
      <c r="A281" s="336" t="s">
        <v>633</v>
      </c>
      <c r="B281" s="230" t="s">
        <v>496</v>
      </c>
      <c r="C281" s="230" t="s">
        <v>497</v>
      </c>
      <c r="F281" s="30"/>
    </row>
    <row r="282" spans="1:7" x14ac:dyDescent="0.2">
      <c r="A282" s="336" t="s">
        <v>633</v>
      </c>
      <c r="B282" s="230"/>
      <c r="C282" s="396" t="s">
        <v>1073</v>
      </c>
    </row>
    <row r="283" spans="1:7" x14ac:dyDescent="0.2"/>
    <row r="284" spans="1:7" x14ac:dyDescent="0.2"/>
    <row r="285" spans="1:7" x14ac:dyDescent="0.2"/>
  </sheetData>
  <mergeCells count="125">
    <mergeCell ref="B275:D275"/>
    <mergeCell ref="B276:D276"/>
    <mergeCell ref="B277:D277"/>
    <mergeCell ref="B278:D278"/>
    <mergeCell ref="B280:G280"/>
    <mergeCell ref="B265:D265"/>
    <mergeCell ref="B267:D267"/>
    <mergeCell ref="B268:D268"/>
    <mergeCell ref="B269:D269"/>
    <mergeCell ref="B270:F271"/>
    <mergeCell ref="B274:D274"/>
    <mergeCell ref="B259:D259"/>
    <mergeCell ref="B260:D260"/>
    <mergeCell ref="B261:D261"/>
    <mergeCell ref="B262:D262"/>
    <mergeCell ref="B263:D263"/>
    <mergeCell ref="B264:D264"/>
    <mergeCell ref="B247:D247"/>
    <mergeCell ref="B248:D248"/>
    <mergeCell ref="B249:C249"/>
    <mergeCell ref="B252:D252"/>
    <mergeCell ref="B253:D253"/>
    <mergeCell ref="C255:D255"/>
    <mergeCell ref="B210:D210"/>
    <mergeCell ref="B224:D224"/>
    <mergeCell ref="B225:D225"/>
    <mergeCell ref="B239:C239"/>
    <mergeCell ref="B240:C240"/>
    <mergeCell ref="B241:C241"/>
    <mergeCell ref="B194:C194"/>
    <mergeCell ref="B195:C195"/>
    <mergeCell ref="B196:C196"/>
    <mergeCell ref="B197:C197"/>
    <mergeCell ref="B199:D199"/>
    <mergeCell ref="B200:D200"/>
    <mergeCell ref="B188:F188"/>
    <mergeCell ref="B189:C189"/>
    <mergeCell ref="B190:C190"/>
    <mergeCell ref="B191:C191"/>
    <mergeCell ref="B192:C192"/>
    <mergeCell ref="B193:C193"/>
    <mergeCell ref="B181:D181"/>
    <mergeCell ref="B182:D182"/>
    <mergeCell ref="B183:D183"/>
    <mergeCell ref="B184:D184"/>
    <mergeCell ref="B185:D185"/>
    <mergeCell ref="B186:E186"/>
    <mergeCell ref="B148:F148"/>
    <mergeCell ref="B150:F150"/>
    <mergeCell ref="D152:E152"/>
    <mergeCell ref="D153:E153"/>
    <mergeCell ref="B163:F163"/>
    <mergeCell ref="B180:F180"/>
    <mergeCell ref="B140:D140"/>
    <mergeCell ref="B141:D141"/>
    <mergeCell ref="B142:D142"/>
    <mergeCell ref="B143:D143"/>
    <mergeCell ref="B144:D144"/>
    <mergeCell ref="B145:D145"/>
    <mergeCell ref="B132:D132"/>
    <mergeCell ref="B133:D133"/>
    <mergeCell ref="B135:F135"/>
    <mergeCell ref="B136:F136"/>
    <mergeCell ref="B138:F138"/>
    <mergeCell ref="B139:D139"/>
    <mergeCell ref="B122:D122"/>
    <mergeCell ref="B123:D123"/>
    <mergeCell ref="B124:D124"/>
    <mergeCell ref="B125:D125"/>
    <mergeCell ref="B126:D126"/>
    <mergeCell ref="B128:F128"/>
    <mergeCell ref="B112:D112"/>
    <mergeCell ref="B113:D113"/>
    <mergeCell ref="B114:D114"/>
    <mergeCell ref="B118:G118"/>
    <mergeCell ref="B120:D120"/>
    <mergeCell ref="B121:D121"/>
    <mergeCell ref="B102:D102"/>
    <mergeCell ref="B103:D103"/>
    <mergeCell ref="B104:D104"/>
    <mergeCell ref="B109:G109"/>
    <mergeCell ref="B110:G110"/>
    <mergeCell ref="B111:G111"/>
    <mergeCell ref="B64:F64"/>
    <mergeCell ref="B90:D90"/>
    <mergeCell ref="B91:D91"/>
    <mergeCell ref="B92:F92"/>
    <mergeCell ref="C93:G93"/>
    <mergeCell ref="B101:G101"/>
    <mergeCell ref="B56:F56"/>
    <mergeCell ref="B57:D57"/>
    <mergeCell ref="B58:D58"/>
    <mergeCell ref="B59:D59"/>
    <mergeCell ref="B60:D60"/>
    <mergeCell ref="B61:D62"/>
    <mergeCell ref="B33:C33"/>
    <mergeCell ref="B35:F35"/>
    <mergeCell ref="B36:C36"/>
    <mergeCell ref="B37:C37"/>
    <mergeCell ref="B38:C38"/>
    <mergeCell ref="B40:F40"/>
    <mergeCell ref="B24:D24"/>
    <mergeCell ref="B25:D25"/>
    <mergeCell ref="B26:D26"/>
    <mergeCell ref="B27:D27"/>
    <mergeCell ref="B31:C31"/>
    <mergeCell ref="B32:C32"/>
    <mergeCell ref="B21:D21"/>
    <mergeCell ref="B22:D22"/>
    <mergeCell ref="B23:D23"/>
    <mergeCell ref="B9:D9"/>
    <mergeCell ref="B11:D11"/>
    <mergeCell ref="B12:D12"/>
    <mergeCell ref="B14:D14"/>
    <mergeCell ref="B15:D15"/>
    <mergeCell ref="B17:F17"/>
    <mergeCell ref="A1:F1"/>
    <mergeCell ref="A3:A4"/>
    <mergeCell ref="B3:F4"/>
    <mergeCell ref="B5:D5"/>
    <mergeCell ref="B6:D6"/>
    <mergeCell ref="B8:D8"/>
    <mergeCell ref="B18:D18"/>
    <mergeCell ref="B19:D19"/>
    <mergeCell ref="B20:D20"/>
  </mergeCells>
  <pageMargins left="0.75" right="0.75" top="1" bottom="1" header="0.5" footer="0.5"/>
  <pageSetup scale="75" fitToWidth="0" fitToHeight="0" orientation="portrait" r:id="rId1"/>
  <headerFooter alignWithMargins="0">
    <oddHeader>&amp;CCommon Data Set 2018-2019</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showGridLines="0" showRowColHeaders="0" showRuler="0" view="pageLayout" zoomScaleNormal="100" workbookViewId="0">
      <selection sqref="A1:G1"/>
    </sheetView>
  </sheetViews>
  <sheetFormatPr defaultColWidth="0" defaultRowHeight="12.75" customHeight="1" zeroHeight="1" x14ac:dyDescent="0.2"/>
  <cols>
    <col min="1" max="1" width="4.42578125" style="337" customWidth="1"/>
    <col min="2" max="2" width="22.7109375" style="366" customWidth="1"/>
    <col min="3" max="7" width="12.7109375" style="366" customWidth="1"/>
    <col min="8" max="8" width="9.140625" style="366" customWidth="1"/>
    <col min="9" max="16384" width="0" style="366" hidden="1"/>
  </cols>
  <sheetData>
    <row r="1" spans="1:7" ht="18" x14ac:dyDescent="0.2">
      <c r="A1" s="415" t="s">
        <v>512</v>
      </c>
      <c r="B1" s="415"/>
      <c r="C1" s="415"/>
      <c r="D1" s="415"/>
      <c r="E1" s="415"/>
      <c r="F1" s="415"/>
      <c r="G1" s="415"/>
    </row>
    <row r="2" spans="1:7" x14ac:dyDescent="0.2"/>
    <row r="3" spans="1:7" ht="15.75" x14ac:dyDescent="0.25">
      <c r="B3" s="20" t="s">
        <v>513</v>
      </c>
    </row>
    <row r="4" spans="1:7" x14ac:dyDescent="0.2">
      <c r="A4" s="336" t="s">
        <v>62</v>
      </c>
      <c r="B4" s="530"/>
      <c r="C4" s="467"/>
      <c r="D4" s="468"/>
      <c r="E4" s="31" t="s">
        <v>496</v>
      </c>
      <c r="F4" s="31" t="s">
        <v>497</v>
      </c>
      <c r="G4" s="98"/>
    </row>
    <row r="5" spans="1:7" ht="26.25" customHeight="1" x14ac:dyDescent="0.2">
      <c r="A5" s="336" t="s">
        <v>62</v>
      </c>
      <c r="B5" s="419" t="s">
        <v>60</v>
      </c>
      <c r="C5" s="431"/>
      <c r="D5" s="432"/>
      <c r="E5" s="267" t="s">
        <v>1073</v>
      </c>
      <c r="F5" s="267"/>
      <c r="G5" s="42"/>
    </row>
    <row r="6" spans="1:7" ht="41.25" customHeight="1" x14ac:dyDescent="0.2">
      <c r="A6" s="336" t="s">
        <v>62</v>
      </c>
      <c r="B6" s="419" t="s">
        <v>61</v>
      </c>
      <c r="C6" s="431"/>
      <c r="D6" s="432"/>
      <c r="E6" s="267" t="s">
        <v>1073</v>
      </c>
      <c r="F6" s="267"/>
      <c r="G6" s="30"/>
    </row>
    <row r="7" spans="1:7" x14ac:dyDescent="0.2">
      <c r="B7" s="341"/>
      <c r="C7" s="341"/>
      <c r="D7" s="341"/>
      <c r="E7" s="94"/>
      <c r="F7" s="94"/>
      <c r="G7" s="30"/>
    </row>
    <row r="8" spans="1:7" ht="29.25" customHeight="1" x14ac:dyDescent="0.2">
      <c r="A8" s="264" t="s">
        <v>63</v>
      </c>
      <c r="B8" s="547" t="s">
        <v>1027</v>
      </c>
      <c r="C8" s="547"/>
      <c r="D8" s="547"/>
      <c r="E8" s="547"/>
      <c r="F8" s="547"/>
      <c r="G8" s="547"/>
    </row>
    <row r="9" spans="1:7" ht="25.5" x14ac:dyDescent="0.2">
      <c r="A9" s="336" t="s">
        <v>63</v>
      </c>
      <c r="B9" s="99"/>
      <c r="C9" s="357" t="s">
        <v>514</v>
      </c>
      <c r="D9" s="357" t="s">
        <v>263</v>
      </c>
      <c r="E9" s="357" t="s">
        <v>264</v>
      </c>
      <c r="F9" s="97"/>
    </row>
    <row r="10" spans="1:7" x14ac:dyDescent="0.2">
      <c r="A10" s="336" t="s">
        <v>63</v>
      </c>
      <c r="B10" s="333" t="s">
        <v>241</v>
      </c>
      <c r="C10" s="397">
        <v>2280</v>
      </c>
      <c r="D10" s="397">
        <v>1046</v>
      </c>
      <c r="E10" s="397">
        <v>678</v>
      </c>
      <c r="F10" s="398"/>
    </row>
    <row r="11" spans="1:7" x14ac:dyDescent="0.2">
      <c r="A11" s="336" t="s">
        <v>63</v>
      </c>
      <c r="B11" s="333" t="s">
        <v>242</v>
      </c>
      <c r="C11" s="397">
        <v>1705</v>
      </c>
      <c r="D11" s="397">
        <v>986</v>
      </c>
      <c r="E11" s="397">
        <v>570</v>
      </c>
      <c r="F11" s="398"/>
    </row>
    <row r="12" spans="1:7" x14ac:dyDescent="0.2">
      <c r="A12" s="336"/>
      <c r="B12" s="19" t="s">
        <v>1097</v>
      </c>
      <c r="C12" s="397">
        <v>6</v>
      </c>
      <c r="D12" s="397">
        <v>2</v>
      </c>
      <c r="E12" s="397"/>
      <c r="F12" s="398"/>
    </row>
    <row r="13" spans="1:7" x14ac:dyDescent="0.2">
      <c r="A13" s="336" t="s">
        <v>63</v>
      </c>
      <c r="B13" s="327" t="s">
        <v>265</v>
      </c>
      <c r="C13" s="399">
        <v>3991</v>
      </c>
      <c r="D13" s="399">
        <v>2034</v>
      </c>
      <c r="E13" s="399">
        <f>SUM(E10:E11)</f>
        <v>1248</v>
      </c>
      <c r="F13" s="398"/>
    </row>
    <row r="14" spans="1:7" x14ac:dyDescent="0.2"/>
    <row r="15" spans="1:7" ht="15.75" x14ac:dyDescent="0.2">
      <c r="B15" s="548" t="s">
        <v>266</v>
      </c>
      <c r="C15" s="463"/>
    </row>
    <row r="16" spans="1:7" x14ac:dyDescent="0.2">
      <c r="A16" s="336" t="s">
        <v>64</v>
      </c>
      <c r="B16" s="549" t="s">
        <v>267</v>
      </c>
      <c r="C16" s="549"/>
      <c r="D16" s="549"/>
    </row>
    <row r="17" spans="1:7" ht="15" x14ac:dyDescent="0.2">
      <c r="A17" s="336" t="s">
        <v>64</v>
      </c>
      <c r="B17" s="362" t="s">
        <v>268</v>
      </c>
      <c r="C17" s="100" t="s">
        <v>1073</v>
      </c>
    </row>
    <row r="18" spans="1:7" ht="15" x14ac:dyDescent="0.2">
      <c r="A18" s="336" t="s">
        <v>64</v>
      </c>
      <c r="B18" s="362" t="s">
        <v>67</v>
      </c>
      <c r="C18" s="100"/>
    </row>
    <row r="19" spans="1:7" ht="15" x14ac:dyDescent="0.2">
      <c r="A19" s="336" t="s">
        <v>64</v>
      </c>
      <c r="B19" s="362" t="s">
        <v>269</v>
      </c>
      <c r="C19" s="100" t="s">
        <v>1073</v>
      </c>
    </row>
    <row r="20" spans="1:7" ht="15" x14ac:dyDescent="0.2">
      <c r="A20" s="336" t="s">
        <v>64</v>
      </c>
      <c r="B20" s="362" t="s">
        <v>270</v>
      </c>
      <c r="C20" s="100" t="s">
        <v>1073</v>
      </c>
    </row>
    <row r="21" spans="1:7" x14ac:dyDescent="0.2"/>
    <row r="22" spans="1:7" ht="12.75" customHeight="1" x14ac:dyDescent="0.2">
      <c r="A22" s="336" t="s">
        <v>65</v>
      </c>
      <c r="B22" s="530"/>
      <c r="C22" s="467"/>
      <c r="D22" s="468"/>
      <c r="E22" s="31" t="s">
        <v>496</v>
      </c>
      <c r="F22" s="31" t="s">
        <v>497</v>
      </c>
      <c r="G22" s="27"/>
    </row>
    <row r="23" spans="1:7" ht="40.5" customHeight="1" x14ac:dyDescent="0.2">
      <c r="A23" s="336" t="s">
        <v>65</v>
      </c>
      <c r="B23" s="419" t="s">
        <v>271</v>
      </c>
      <c r="C23" s="431"/>
      <c r="D23" s="432"/>
      <c r="E23" s="31"/>
      <c r="F23" s="267" t="s">
        <v>1073</v>
      </c>
      <c r="G23" s="27"/>
    </row>
    <row r="24" spans="1:7" ht="24.75" customHeight="1" x14ac:dyDescent="0.2">
      <c r="A24" s="336" t="s">
        <v>65</v>
      </c>
      <c r="B24" s="426" t="s">
        <v>68</v>
      </c>
      <c r="C24" s="426"/>
      <c r="D24" s="426"/>
      <c r="E24" s="95"/>
      <c r="F24" s="94"/>
      <c r="G24" s="27"/>
    </row>
    <row r="25" spans="1:7" x14ac:dyDescent="0.2"/>
    <row r="26" spans="1:7" x14ac:dyDescent="0.2">
      <c r="A26" s="336" t="s">
        <v>66</v>
      </c>
      <c r="B26" s="550" t="s">
        <v>480</v>
      </c>
      <c r="C26" s="510"/>
      <c r="D26" s="510"/>
      <c r="E26" s="510"/>
      <c r="F26" s="323"/>
    </row>
    <row r="27" spans="1:7" ht="22.5" x14ac:dyDescent="0.2">
      <c r="A27" s="336" t="s">
        <v>66</v>
      </c>
      <c r="B27" s="365"/>
      <c r="C27" s="101" t="s">
        <v>481</v>
      </c>
      <c r="D27" s="101" t="s">
        <v>482</v>
      </c>
      <c r="E27" s="101" t="s">
        <v>483</v>
      </c>
      <c r="F27" s="101" t="s">
        <v>484</v>
      </c>
      <c r="G27" s="101" t="s">
        <v>485</v>
      </c>
    </row>
    <row r="28" spans="1:7" x14ac:dyDescent="0.2">
      <c r="A28" s="336" t="s">
        <v>66</v>
      </c>
      <c r="B28" s="320" t="s">
        <v>486</v>
      </c>
      <c r="C28" s="267" t="s">
        <v>1073</v>
      </c>
      <c r="D28" s="267"/>
      <c r="E28" s="31"/>
      <c r="F28" s="31"/>
      <c r="G28" s="31"/>
    </row>
    <row r="29" spans="1:7" x14ac:dyDescent="0.2">
      <c r="A29" s="336" t="s">
        <v>66</v>
      </c>
      <c r="B29" s="320" t="s">
        <v>487</v>
      </c>
      <c r="C29" s="267" t="s">
        <v>1073</v>
      </c>
      <c r="D29" s="31"/>
      <c r="E29" s="31"/>
      <c r="F29" s="31"/>
      <c r="G29" s="31"/>
    </row>
    <row r="30" spans="1:7" ht="25.5" x14ac:dyDescent="0.2">
      <c r="A30" s="336" t="s">
        <v>66</v>
      </c>
      <c r="B30" s="320" t="s">
        <v>488</v>
      </c>
      <c r="C30" s="267" t="s">
        <v>1073</v>
      </c>
      <c r="D30" s="31"/>
      <c r="E30" s="31"/>
      <c r="F30" s="31"/>
      <c r="G30" s="31"/>
    </row>
    <row r="31" spans="1:7" x14ac:dyDescent="0.2">
      <c r="A31" s="336" t="s">
        <v>66</v>
      </c>
      <c r="B31" s="320" t="s">
        <v>917</v>
      </c>
      <c r="C31" s="31"/>
      <c r="D31" s="31"/>
      <c r="E31" s="31"/>
      <c r="F31" s="31"/>
      <c r="G31" s="267" t="s">
        <v>1073</v>
      </c>
    </row>
    <row r="32" spans="1:7" x14ac:dyDescent="0.2">
      <c r="A32" s="336" t="s">
        <v>66</v>
      </c>
      <c r="B32" s="320" t="s">
        <v>915</v>
      </c>
      <c r="C32" s="31"/>
      <c r="D32" s="31"/>
      <c r="E32" s="31"/>
      <c r="F32" s="267" t="s">
        <v>1073</v>
      </c>
      <c r="G32" s="31"/>
    </row>
    <row r="33" spans="1:7" ht="40.5" customHeight="1" x14ac:dyDescent="0.2">
      <c r="A33" s="336" t="s">
        <v>66</v>
      </c>
      <c r="B33" s="320" t="s">
        <v>489</v>
      </c>
      <c r="C33" s="31"/>
      <c r="D33" s="31"/>
      <c r="E33" s="31"/>
      <c r="F33" s="31"/>
      <c r="G33" s="267" t="s">
        <v>1073</v>
      </c>
    </row>
    <row r="34" spans="1:7" x14ac:dyDescent="0.2"/>
    <row r="35" spans="1:7" ht="27" customHeight="1" x14ac:dyDescent="0.2">
      <c r="A35" s="336" t="s">
        <v>71</v>
      </c>
      <c r="B35" s="426" t="s">
        <v>69</v>
      </c>
      <c r="C35" s="426"/>
      <c r="D35" s="426"/>
      <c r="E35" s="102" t="s">
        <v>1098</v>
      </c>
      <c r="F35" s="329"/>
      <c r="G35" s="27"/>
    </row>
    <row r="36" spans="1:7" x14ac:dyDescent="0.2"/>
    <row r="37" spans="1:7" ht="26.25" customHeight="1" x14ac:dyDescent="0.2">
      <c r="A37" s="336" t="s">
        <v>72</v>
      </c>
      <c r="B37" s="426" t="s">
        <v>70</v>
      </c>
      <c r="C37" s="426"/>
      <c r="D37" s="426"/>
      <c r="E37" s="102" t="s">
        <v>1116</v>
      </c>
      <c r="F37" s="329"/>
      <c r="G37" s="27"/>
    </row>
    <row r="38" spans="1:7" x14ac:dyDescent="0.2"/>
    <row r="39" spans="1:7" x14ac:dyDescent="0.2">
      <c r="A39" s="336" t="s">
        <v>73</v>
      </c>
      <c r="B39" s="506" t="s">
        <v>1117</v>
      </c>
      <c r="C39" s="540"/>
      <c r="D39" s="540"/>
      <c r="E39" s="540"/>
      <c r="F39" s="540"/>
      <c r="G39" s="543"/>
    </row>
    <row r="40" spans="1:7" x14ac:dyDescent="0.2">
      <c r="A40" s="336"/>
      <c r="B40" s="544"/>
      <c r="C40" s="545"/>
      <c r="D40" s="545"/>
      <c r="E40" s="545"/>
      <c r="F40" s="545"/>
      <c r="G40" s="546"/>
    </row>
    <row r="41" spans="1:7" x14ac:dyDescent="0.2"/>
    <row r="42" spans="1:7" ht="37.5" customHeight="1" x14ac:dyDescent="0.2">
      <c r="A42" s="336" t="s">
        <v>75</v>
      </c>
      <c r="B42" s="545" t="s">
        <v>74</v>
      </c>
      <c r="C42" s="545"/>
      <c r="D42" s="545"/>
      <c r="E42" s="545"/>
      <c r="F42" s="545"/>
      <c r="G42" s="545"/>
    </row>
    <row r="43" spans="1:7" ht="22.5" x14ac:dyDescent="0.2">
      <c r="A43" s="336" t="s">
        <v>75</v>
      </c>
      <c r="B43" s="365"/>
      <c r="C43" s="187" t="s">
        <v>490</v>
      </c>
      <c r="D43" s="187" t="s">
        <v>491</v>
      </c>
      <c r="E43" s="187" t="s">
        <v>492</v>
      </c>
      <c r="F43" s="187" t="s">
        <v>493</v>
      </c>
      <c r="G43" s="187" t="s">
        <v>494</v>
      </c>
    </row>
    <row r="44" spans="1:7" x14ac:dyDescent="0.2">
      <c r="A44" s="336" t="s">
        <v>75</v>
      </c>
      <c r="B44" s="364" t="s">
        <v>268</v>
      </c>
      <c r="C44" s="103">
        <v>43497</v>
      </c>
      <c r="D44" s="103">
        <v>43525</v>
      </c>
      <c r="E44" s="400" t="s">
        <v>1118</v>
      </c>
      <c r="F44" s="400" t="s">
        <v>1119</v>
      </c>
      <c r="G44" s="184" t="s">
        <v>1073</v>
      </c>
    </row>
    <row r="45" spans="1:7" x14ac:dyDescent="0.2">
      <c r="A45" s="336" t="s">
        <v>75</v>
      </c>
      <c r="B45" s="364" t="s">
        <v>67</v>
      </c>
      <c r="C45" s="103"/>
      <c r="D45" s="103"/>
      <c r="E45" s="103"/>
      <c r="F45" s="103"/>
      <c r="G45" s="78"/>
    </row>
    <row r="46" spans="1:7" x14ac:dyDescent="0.2">
      <c r="A46" s="336" t="s">
        <v>75</v>
      </c>
      <c r="B46" s="364" t="s">
        <v>269</v>
      </c>
      <c r="C46" s="103"/>
      <c r="D46" s="103">
        <v>43753</v>
      </c>
      <c r="E46" s="400" t="s">
        <v>1120</v>
      </c>
      <c r="F46" s="400" t="s">
        <v>1119</v>
      </c>
      <c r="G46" s="184" t="s">
        <v>1073</v>
      </c>
    </row>
    <row r="47" spans="1:7" x14ac:dyDescent="0.2">
      <c r="A47" s="336" t="s">
        <v>75</v>
      </c>
      <c r="B47" s="364" t="s">
        <v>270</v>
      </c>
      <c r="C47" s="103">
        <v>43497</v>
      </c>
      <c r="D47" s="103">
        <v>43525</v>
      </c>
      <c r="E47" s="400" t="s">
        <v>1118</v>
      </c>
      <c r="F47" s="400" t="s">
        <v>1119</v>
      </c>
      <c r="G47" s="184" t="s">
        <v>1073</v>
      </c>
    </row>
    <row r="48" spans="1:7" x14ac:dyDescent="0.2"/>
    <row r="49" spans="1:7" ht="12.75" customHeight="1" x14ac:dyDescent="0.2">
      <c r="A49" s="336" t="s">
        <v>76</v>
      </c>
      <c r="B49" s="530"/>
      <c r="C49" s="467"/>
      <c r="D49" s="468"/>
      <c r="E49" s="31" t="s">
        <v>496</v>
      </c>
      <c r="F49" s="31" t="s">
        <v>497</v>
      </c>
      <c r="G49" s="98"/>
    </row>
    <row r="50" spans="1:7" ht="26.25" customHeight="1" x14ac:dyDescent="0.2">
      <c r="A50" s="336" t="s">
        <v>76</v>
      </c>
      <c r="B50" s="419" t="s">
        <v>57</v>
      </c>
      <c r="C50" s="431"/>
      <c r="D50" s="432"/>
      <c r="E50" s="31"/>
      <c r="F50" s="267" t="s">
        <v>1073</v>
      </c>
      <c r="G50" s="42"/>
    </row>
    <row r="51" spans="1:7" x14ac:dyDescent="0.2">
      <c r="B51" s="341"/>
      <c r="C51" s="341"/>
      <c r="D51" s="341"/>
      <c r="E51" s="94"/>
      <c r="F51" s="94"/>
    </row>
    <row r="52" spans="1:7" x14ac:dyDescent="0.2">
      <c r="A52" s="336" t="s">
        <v>77</v>
      </c>
      <c r="B52" s="506" t="s">
        <v>78</v>
      </c>
      <c r="C52" s="540"/>
      <c r="D52" s="540"/>
      <c r="E52" s="540"/>
      <c r="F52" s="540"/>
      <c r="G52" s="543"/>
    </row>
    <row r="53" spans="1:7" x14ac:dyDescent="0.2">
      <c r="A53" s="336"/>
      <c r="B53" s="544"/>
      <c r="C53" s="545"/>
      <c r="D53" s="545"/>
      <c r="E53" s="545"/>
      <c r="F53" s="545"/>
      <c r="G53" s="546"/>
    </row>
    <row r="54" spans="1:7" x14ac:dyDescent="0.2"/>
    <row r="55" spans="1:7" ht="15.75" x14ac:dyDescent="0.2">
      <c r="B55" s="548" t="s">
        <v>79</v>
      </c>
      <c r="C55" s="463"/>
    </row>
    <row r="56" spans="1:7" ht="27.75" customHeight="1" x14ac:dyDescent="0.2">
      <c r="A56" s="336" t="s">
        <v>80</v>
      </c>
      <c r="B56" s="426" t="s">
        <v>81</v>
      </c>
      <c r="C56" s="426"/>
      <c r="D56" s="426"/>
      <c r="E56" s="102" t="s">
        <v>1121</v>
      </c>
      <c r="G56" s="27"/>
    </row>
    <row r="57" spans="1:7" x14ac:dyDescent="0.2"/>
    <row r="58" spans="1:7" x14ac:dyDescent="0.2">
      <c r="A58" s="336" t="s">
        <v>815</v>
      </c>
      <c r="B58" s="530"/>
      <c r="C58" s="467"/>
      <c r="D58" s="468"/>
      <c r="E58" s="31" t="s">
        <v>58</v>
      </c>
      <c r="F58" s="31" t="s">
        <v>82</v>
      </c>
    </row>
    <row r="59" spans="1:7" ht="26.25" customHeight="1" x14ac:dyDescent="0.2">
      <c r="A59" s="336" t="s">
        <v>815</v>
      </c>
      <c r="B59" s="419" t="s">
        <v>814</v>
      </c>
      <c r="C59" s="431"/>
      <c r="D59" s="432"/>
      <c r="E59" s="267" t="s">
        <v>1098</v>
      </c>
      <c r="F59" s="267" t="s">
        <v>1098</v>
      </c>
    </row>
    <row r="60" spans="1:7" x14ac:dyDescent="0.2"/>
    <row r="61" spans="1:7" x14ac:dyDescent="0.2">
      <c r="A61" s="336" t="s">
        <v>817</v>
      </c>
      <c r="B61" s="530"/>
      <c r="C61" s="467"/>
      <c r="D61" s="468"/>
      <c r="E61" s="31" t="s">
        <v>58</v>
      </c>
      <c r="F61" s="31" t="s">
        <v>82</v>
      </c>
    </row>
    <row r="62" spans="1:7" ht="27" customHeight="1" x14ac:dyDescent="0.2">
      <c r="A62" s="336" t="s">
        <v>817</v>
      </c>
      <c r="B62" s="419" t="s">
        <v>816</v>
      </c>
      <c r="C62" s="431"/>
      <c r="D62" s="432"/>
      <c r="E62" s="267" t="s">
        <v>1098</v>
      </c>
      <c r="F62" s="267" t="s">
        <v>1098</v>
      </c>
    </row>
    <row r="63" spans="1:7" x14ac:dyDescent="0.2">
      <c r="B63" s="319"/>
      <c r="C63" s="319"/>
      <c r="D63" s="319"/>
      <c r="E63" s="319"/>
      <c r="F63" s="319"/>
      <c r="G63" s="319"/>
    </row>
    <row r="64" spans="1:7" ht="27.75" customHeight="1" x14ac:dyDescent="0.2">
      <c r="A64" s="336" t="s">
        <v>818</v>
      </c>
      <c r="B64" s="426" t="s">
        <v>59</v>
      </c>
      <c r="C64" s="426"/>
      <c r="D64" s="426"/>
      <c r="E64" s="102" t="s">
        <v>1098</v>
      </c>
      <c r="F64" s="348"/>
      <c r="G64" s="27"/>
    </row>
    <row r="65" spans="1:7" x14ac:dyDescent="0.2">
      <c r="A65" s="336"/>
      <c r="B65" s="348"/>
      <c r="C65" s="348"/>
      <c r="D65" s="348"/>
      <c r="E65" s="348"/>
      <c r="F65" s="348"/>
      <c r="G65" s="27"/>
    </row>
    <row r="66" spans="1:7" ht="26.25" customHeight="1" x14ac:dyDescent="0.2">
      <c r="A66" s="336" t="s">
        <v>819</v>
      </c>
      <c r="B66" s="426" t="s">
        <v>820</v>
      </c>
      <c r="C66" s="426"/>
      <c r="D66" s="426"/>
      <c r="E66" s="102" t="s">
        <v>1098</v>
      </c>
      <c r="F66" s="348"/>
      <c r="G66" s="27"/>
    </row>
    <row r="67" spans="1:7" x14ac:dyDescent="0.2">
      <c r="A67" s="336"/>
      <c r="B67" s="348"/>
      <c r="C67" s="348"/>
      <c r="D67" s="348"/>
      <c r="E67" s="348"/>
      <c r="F67" s="348"/>
      <c r="G67" s="27"/>
    </row>
    <row r="68" spans="1:7" x14ac:dyDescent="0.2">
      <c r="A68" s="336" t="s">
        <v>821</v>
      </c>
      <c r="B68" s="506" t="s">
        <v>1122</v>
      </c>
      <c r="C68" s="540"/>
      <c r="D68" s="540"/>
      <c r="E68" s="540"/>
      <c r="F68" s="540"/>
      <c r="G68" s="543"/>
    </row>
    <row r="69" spans="1:7" x14ac:dyDescent="0.2">
      <c r="A69" s="336"/>
      <c r="B69" s="544"/>
      <c r="C69" s="545"/>
      <c r="D69" s="545"/>
      <c r="E69" s="545"/>
      <c r="F69" s="545"/>
      <c r="G69" s="546"/>
    </row>
    <row r="70" spans="1:7" x14ac:dyDescent="0.2">
      <c r="A70" s="336"/>
      <c r="B70" s="341"/>
      <c r="C70" s="341"/>
      <c r="D70" s="341"/>
      <c r="E70" s="341"/>
      <c r="F70" s="341"/>
      <c r="G70" s="341"/>
    </row>
    <row r="71" spans="1:7" ht="15.75" x14ac:dyDescent="0.25">
      <c r="A71" s="336"/>
      <c r="B71" s="389" t="s">
        <v>1045</v>
      </c>
      <c r="C71" s="350"/>
      <c r="D71" s="350"/>
      <c r="E71" s="341"/>
      <c r="F71" s="341"/>
      <c r="G71" s="341"/>
    </row>
    <row r="72" spans="1:7" x14ac:dyDescent="0.2">
      <c r="A72" s="336" t="s">
        <v>1043</v>
      </c>
      <c r="B72" s="171" t="s">
        <v>1044</v>
      </c>
      <c r="F72" s="341"/>
      <c r="G72" s="341"/>
    </row>
    <row r="73" spans="1:7" x14ac:dyDescent="0.2">
      <c r="A73" s="336"/>
      <c r="B73" s="171"/>
      <c r="F73" s="341"/>
      <c r="G73" s="341"/>
    </row>
    <row r="74" spans="1:7" x14ac:dyDescent="0.2">
      <c r="A74" s="336"/>
      <c r="B74" s="530"/>
      <c r="C74" s="467"/>
      <c r="D74" s="468"/>
      <c r="E74" s="24" t="s">
        <v>496</v>
      </c>
      <c r="F74" s="313" t="s">
        <v>497</v>
      </c>
      <c r="G74" s="341"/>
    </row>
    <row r="75" spans="1:7" x14ac:dyDescent="0.2">
      <c r="A75" s="336"/>
      <c r="B75" s="551" t="s">
        <v>1062</v>
      </c>
      <c r="C75" s="467"/>
      <c r="D75" s="468"/>
      <c r="E75" s="10" t="s">
        <v>1073</v>
      </c>
      <c r="F75" s="324"/>
      <c r="G75" s="341"/>
    </row>
    <row r="76" spans="1:7" x14ac:dyDescent="0.2">
      <c r="A76" s="336"/>
      <c r="B76" s="551" t="s">
        <v>1063</v>
      </c>
      <c r="C76" s="467"/>
      <c r="D76" s="468"/>
      <c r="E76" s="364"/>
      <c r="F76" s="324" t="s">
        <v>1073</v>
      </c>
      <c r="G76" s="341"/>
    </row>
    <row r="77" spans="1:7" x14ac:dyDescent="0.2">
      <c r="A77" s="336"/>
      <c r="B77" s="551" t="s">
        <v>1064</v>
      </c>
      <c r="C77" s="467"/>
      <c r="D77" s="468"/>
      <c r="E77" s="364"/>
      <c r="F77" s="324" t="s">
        <v>1073</v>
      </c>
      <c r="G77" s="341"/>
    </row>
    <row r="78" spans="1:7" x14ac:dyDescent="0.2">
      <c r="A78" s="336"/>
      <c r="B78" s="314"/>
      <c r="C78" s="318"/>
      <c r="D78" s="318"/>
      <c r="E78" s="30"/>
      <c r="F78" s="341"/>
      <c r="G78" s="341"/>
    </row>
    <row r="79" spans="1:7" x14ac:dyDescent="0.2">
      <c r="A79" s="336" t="s">
        <v>1065</v>
      </c>
      <c r="B79" s="469"/>
      <c r="C79" s="471"/>
      <c r="D79" s="471"/>
      <c r="E79" s="117" t="s">
        <v>58</v>
      </c>
      <c r="F79" s="313" t="s">
        <v>82</v>
      </c>
      <c r="G79" s="341"/>
    </row>
    <row r="80" spans="1:7" ht="12.75" customHeight="1" x14ac:dyDescent="0.2">
      <c r="A80" s="366"/>
      <c r="B80" s="552" t="s">
        <v>1066</v>
      </c>
      <c r="C80" s="553"/>
      <c r="D80" s="553"/>
      <c r="E80" s="556" t="s">
        <v>1123</v>
      </c>
      <c r="F80" s="542" t="s">
        <v>1124</v>
      </c>
      <c r="G80" s="341"/>
    </row>
    <row r="81" spans="1:7" ht="12.75" customHeight="1" x14ac:dyDescent="0.2">
      <c r="A81" s="336"/>
      <c r="B81" s="554"/>
      <c r="C81" s="554"/>
      <c r="D81" s="554"/>
      <c r="E81" s="557"/>
      <c r="F81" s="559"/>
      <c r="G81" s="341"/>
    </row>
    <row r="82" spans="1:7" ht="12.75" customHeight="1" x14ac:dyDescent="0.2">
      <c r="A82" s="336"/>
      <c r="B82" s="555"/>
      <c r="C82" s="555"/>
      <c r="D82" s="555"/>
      <c r="E82" s="558"/>
      <c r="F82" s="539"/>
      <c r="G82" s="341"/>
    </row>
    <row r="83" spans="1:7" ht="12.75" customHeight="1" x14ac:dyDescent="0.2">
      <c r="A83" s="336"/>
      <c r="B83" s="338"/>
      <c r="C83" s="338"/>
      <c r="D83" s="338"/>
      <c r="E83" s="30"/>
      <c r="F83" s="341"/>
      <c r="G83" s="341"/>
    </row>
    <row r="84" spans="1:7" ht="12.75" customHeight="1" x14ac:dyDescent="0.2">
      <c r="A84" s="336" t="s">
        <v>1067</v>
      </c>
      <c r="B84" s="469"/>
      <c r="C84" s="471"/>
      <c r="D84" s="471"/>
      <c r="E84" s="117" t="s">
        <v>58</v>
      </c>
      <c r="F84" s="313" t="s">
        <v>82</v>
      </c>
      <c r="G84" s="341"/>
    </row>
    <row r="85" spans="1:7" ht="12.75" customHeight="1" x14ac:dyDescent="0.2">
      <c r="A85" s="366"/>
      <c r="B85" s="571" t="s">
        <v>1068</v>
      </c>
      <c r="C85" s="572"/>
      <c r="D85" s="572"/>
      <c r="E85" s="573" t="s">
        <v>1098</v>
      </c>
      <c r="F85" s="426" t="s">
        <v>1098</v>
      </c>
      <c r="G85" s="341"/>
    </row>
    <row r="86" spans="1:7" ht="12.75" customHeight="1" x14ac:dyDescent="0.2">
      <c r="A86" s="336"/>
      <c r="B86" s="572"/>
      <c r="C86" s="572"/>
      <c r="D86" s="572"/>
      <c r="E86" s="471"/>
      <c r="F86" s="414"/>
      <c r="G86" s="341"/>
    </row>
    <row r="87" spans="1:7" ht="12.75" customHeight="1" x14ac:dyDescent="0.2">
      <c r="A87" s="336"/>
      <c r="B87" s="572"/>
      <c r="C87" s="572"/>
      <c r="D87" s="572"/>
      <c r="E87" s="471"/>
      <c r="F87" s="414"/>
      <c r="G87" s="341"/>
    </row>
    <row r="88" spans="1:7" ht="12.75" customHeight="1" x14ac:dyDescent="0.2">
      <c r="A88" s="336"/>
      <c r="B88" s="572"/>
      <c r="C88" s="572"/>
      <c r="D88" s="572"/>
      <c r="E88" s="471"/>
      <c r="F88" s="414"/>
      <c r="G88" s="341"/>
    </row>
    <row r="89" spans="1:7" ht="12.75" customHeight="1" x14ac:dyDescent="0.2">
      <c r="A89" s="336"/>
      <c r="B89" s="315"/>
      <c r="C89" s="315"/>
      <c r="D89" s="315"/>
      <c r="E89" s="318"/>
      <c r="F89" s="346"/>
      <c r="G89" s="341"/>
    </row>
    <row r="90" spans="1:7" ht="12.75" customHeight="1" x14ac:dyDescent="0.2">
      <c r="A90" s="336"/>
      <c r="B90" s="469"/>
      <c r="C90" s="471"/>
      <c r="D90" s="471"/>
      <c r="E90" s="117" t="s">
        <v>496</v>
      </c>
      <c r="F90" s="313" t="s">
        <v>497</v>
      </c>
      <c r="G90" s="341"/>
    </row>
    <row r="91" spans="1:7" ht="12.75" customHeight="1" x14ac:dyDescent="0.2">
      <c r="A91" s="336" t="s">
        <v>1069</v>
      </c>
      <c r="B91" s="572" t="s">
        <v>1070</v>
      </c>
      <c r="C91" s="515"/>
      <c r="D91" s="515"/>
      <c r="E91" s="573" t="s">
        <v>1073</v>
      </c>
      <c r="F91" s="414"/>
      <c r="G91" s="341"/>
    </row>
    <row r="92" spans="1:7" ht="12.75" customHeight="1" x14ac:dyDescent="0.2">
      <c r="A92" s="336"/>
      <c r="B92" s="515"/>
      <c r="C92" s="515"/>
      <c r="D92" s="515"/>
      <c r="E92" s="471"/>
      <c r="F92" s="414"/>
      <c r="G92" s="341"/>
    </row>
    <row r="93" spans="1:7" ht="12.75" customHeight="1" x14ac:dyDescent="0.2">
      <c r="A93" s="336"/>
      <c r="B93" s="57"/>
      <c r="C93" s="57"/>
      <c r="D93" s="57"/>
      <c r="E93" s="318"/>
      <c r="F93" s="346"/>
      <c r="G93" s="341"/>
    </row>
    <row r="94" spans="1:7" ht="12.75" customHeight="1" x14ac:dyDescent="0.2">
      <c r="A94" s="336" t="s">
        <v>1069</v>
      </c>
      <c r="B94" s="560" t="s">
        <v>1125</v>
      </c>
      <c r="C94" s="498"/>
      <c r="D94" s="498"/>
      <c r="E94" s="498"/>
      <c r="F94" s="561"/>
      <c r="G94" s="341"/>
    </row>
    <row r="95" spans="1:7" ht="12.75" customHeight="1" x14ac:dyDescent="0.2">
      <c r="A95" s="336"/>
      <c r="B95" s="499"/>
      <c r="C95" s="485"/>
      <c r="D95" s="485"/>
      <c r="E95" s="485"/>
      <c r="F95" s="562"/>
      <c r="G95" s="341"/>
    </row>
    <row r="96" spans="1:7" ht="12.75" customHeight="1" x14ac:dyDescent="0.2">
      <c r="A96" s="336"/>
      <c r="B96" s="317"/>
      <c r="C96" s="316"/>
      <c r="D96" s="316"/>
      <c r="E96" s="316"/>
      <c r="F96" s="316"/>
      <c r="G96" s="341"/>
    </row>
    <row r="97" spans="1:7" ht="12.75" customHeight="1" x14ac:dyDescent="0.2">
      <c r="A97" s="336" t="s">
        <v>1071</v>
      </c>
      <c r="B97" s="560" t="s">
        <v>1126</v>
      </c>
      <c r="C97" s="563"/>
      <c r="D97" s="563"/>
      <c r="E97" s="563"/>
      <c r="F97" s="564"/>
      <c r="G97" s="341"/>
    </row>
    <row r="98" spans="1:7" ht="12.75" customHeight="1" x14ac:dyDescent="0.2">
      <c r="A98" s="336"/>
      <c r="B98" s="565"/>
      <c r="C98" s="566"/>
      <c r="D98" s="566"/>
      <c r="E98" s="566"/>
      <c r="F98" s="567"/>
      <c r="G98" s="341"/>
    </row>
    <row r="99" spans="1:7" ht="12.75" customHeight="1" x14ac:dyDescent="0.2">
      <c r="B99" s="568"/>
      <c r="C99" s="569"/>
      <c r="D99" s="569"/>
      <c r="E99" s="569"/>
      <c r="F99" s="570"/>
    </row>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row r="112" spans="1:7" hidden="1" x14ac:dyDescent="0.2"/>
  </sheetData>
  <mergeCells count="45">
    <mergeCell ref="B94:F95"/>
    <mergeCell ref="B97:F99"/>
    <mergeCell ref="B85:D88"/>
    <mergeCell ref="E85:E88"/>
    <mergeCell ref="F85:F88"/>
    <mergeCell ref="B90:D90"/>
    <mergeCell ref="B91:D92"/>
    <mergeCell ref="E91:E92"/>
    <mergeCell ref="F91:F92"/>
    <mergeCell ref="B84:D84"/>
    <mergeCell ref="B64:D64"/>
    <mergeCell ref="B66:D66"/>
    <mergeCell ref="B68:G69"/>
    <mergeCell ref="B74:D74"/>
    <mergeCell ref="B75:D75"/>
    <mergeCell ref="B76:D76"/>
    <mergeCell ref="B77:D77"/>
    <mergeCell ref="B79:D79"/>
    <mergeCell ref="B80:D82"/>
    <mergeCell ref="E80:E82"/>
    <mergeCell ref="F80:F82"/>
    <mergeCell ref="B62:D62"/>
    <mergeCell ref="B37:D37"/>
    <mergeCell ref="B39:G40"/>
    <mergeCell ref="B42:G42"/>
    <mergeCell ref="B49:D49"/>
    <mergeCell ref="B50:D50"/>
    <mergeCell ref="B52:G53"/>
    <mergeCell ref="B55:C55"/>
    <mergeCell ref="B56:D56"/>
    <mergeCell ref="B58:D58"/>
    <mergeCell ref="B59:D59"/>
    <mergeCell ref="B61:D61"/>
    <mergeCell ref="B35:D35"/>
    <mergeCell ref="A1:G1"/>
    <mergeCell ref="B4:D4"/>
    <mergeCell ref="B5:D5"/>
    <mergeCell ref="B6:D6"/>
    <mergeCell ref="B8:G8"/>
    <mergeCell ref="B15:C15"/>
    <mergeCell ref="B16:D16"/>
    <mergeCell ref="B22:D22"/>
    <mergeCell ref="B23:D23"/>
    <mergeCell ref="B24:D24"/>
    <mergeCell ref="B26:E26"/>
  </mergeCells>
  <pageMargins left="0.75" right="0.75" top="1" bottom="1" header="0.5" footer="0.5"/>
  <pageSetup scale="75" orientation="portrait" r:id="rId1"/>
  <headerFooter alignWithMargins="0">
    <oddHeader>&amp;CCommon Data Set 2018-2019</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5" t="s">
        <v>795</v>
      </c>
      <c r="B1" s="415"/>
      <c r="C1" s="415"/>
    </row>
    <row r="2" spans="1:3" ht="28.5" customHeight="1" x14ac:dyDescent="0.2">
      <c r="A2" s="2" t="s">
        <v>659</v>
      </c>
      <c r="B2" s="574" t="s">
        <v>796</v>
      </c>
      <c r="C2" s="575"/>
    </row>
    <row r="3" spans="1:3" x14ac:dyDescent="0.2">
      <c r="A3" s="2" t="s">
        <v>659</v>
      </c>
      <c r="B3" s="8" t="s">
        <v>797</v>
      </c>
      <c r="C3" s="405"/>
    </row>
    <row r="4" spans="1:3" x14ac:dyDescent="0.2">
      <c r="A4" s="2" t="s">
        <v>659</v>
      </c>
      <c r="B4" s="180" t="s">
        <v>457</v>
      </c>
      <c r="C4" s="405" t="s">
        <v>1073</v>
      </c>
    </row>
    <row r="5" spans="1:3" x14ac:dyDescent="0.2">
      <c r="A5" s="2" t="s">
        <v>659</v>
      </c>
      <c r="B5" s="8" t="s">
        <v>798</v>
      </c>
      <c r="C5" s="405" t="s">
        <v>1073</v>
      </c>
    </row>
    <row r="6" spans="1:3" x14ac:dyDescent="0.2">
      <c r="A6" s="2" t="s">
        <v>659</v>
      </c>
      <c r="B6" s="8" t="s">
        <v>799</v>
      </c>
      <c r="C6" s="405" t="s">
        <v>1073</v>
      </c>
    </row>
    <row r="7" spans="1:3" x14ac:dyDescent="0.2">
      <c r="A7" s="2" t="s">
        <v>659</v>
      </c>
      <c r="B7" s="8" t="s">
        <v>800</v>
      </c>
      <c r="C7" s="405" t="s">
        <v>1073</v>
      </c>
    </row>
    <row r="8" spans="1:3" x14ac:dyDescent="0.2">
      <c r="A8" s="2" t="s">
        <v>659</v>
      </c>
      <c r="B8" s="8" t="s">
        <v>801</v>
      </c>
      <c r="C8" s="405"/>
    </row>
    <row r="9" spans="1:3" x14ac:dyDescent="0.2">
      <c r="A9" s="2" t="s">
        <v>659</v>
      </c>
      <c r="B9" s="8" t="s">
        <v>802</v>
      </c>
      <c r="C9" s="405" t="s">
        <v>1073</v>
      </c>
    </row>
    <row r="10" spans="1:3" x14ac:dyDescent="0.2">
      <c r="A10" s="2" t="s">
        <v>659</v>
      </c>
      <c r="B10" s="8" t="s">
        <v>37</v>
      </c>
      <c r="C10" s="405"/>
    </row>
    <row r="11" spans="1:3" x14ac:dyDescent="0.2">
      <c r="A11" s="2" t="s">
        <v>659</v>
      </c>
      <c r="B11" s="8" t="s">
        <v>38</v>
      </c>
      <c r="C11" s="405"/>
    </row>
    <row r="12" spans="1:3" x14ac:dyDescent="0.2">
      <c r="A12" s="2" t="s">
        <v>659</v>
      </c>
      <c r="B12" s="8" t="s">
        <v>39</v>
      </c>
      <c r="C12" s="405" t="s">
        <v>1073</v>
      </c>
    </row>
    <row r="13" spans="1:3" x14ac:dyDescent="0.2">
      <c r="A13" s="2" t="s">
        <v>659</v>
      </c>
      <c r="B13" s="8" t="s">
        <v>40</v>
      </c>
      <c r="C13" s="405" t="s">
        <v>1073</v>
      </c>
    </row>
    <row r="14" spans="1:3" x14ac:dyDescent="0.2">
      <c r="A14" s="2" t="s">
        <v>659</v>
      </c>
      <c r="B14" s="8" t="s">
        <v>41</v>
      </c>
      <c r="C14" s="405" t="s">
        <v>1073</v>
      </c>
    </row>
    <row r="15" spans="1:3" x14ac:dyDescent="0.2">
      <c r="A15" s="2" t="s">
        <v>659</v>
      </c>
      <c r="B15" s="8" t="s">
        <v>42</v>
      </c>
      <c r="C15" s="405"/>
    </row>
    <row r="16" spans="1:3" x14ac:dyDescent="0.2">
      <c r="A16" s="2" t="s">
        <v>659</v>
      </c>
      <c r="B16" s="8" t="s">
        <v>43</v>
      </c>
      <c r="C16" s="405" t="s">
        <v>1073</v>
      </c>
    </row>
    <row r="17" spans="1:3" x14ac:dyDescent="0.2">
      <c r="A17" s="2" t="s">
        <v>659</v>
      </c>
      <c r="B17" s="8" t="s">
        <v>44</v>
      </c>
      <c r="C17" s="405" t="s">
        <v>1073</v>
      </c>
    </row>
    <row r="18" spans="1:3" x14ac:dyDescent="0.2">
      <c r="A18" s="2" t="s">
        <v>659</v>
      </c>
      <c r="B18" s="8" t="s">
        <v>45</v>
      </c>
      <c r="C18" s="405" t="s">
        <v>1073</v>
      </c>
    </row>
    <row r="19" spans="1:3" x14ac:dyDescent="0.2">
      <c r="A19" s="2" t="s">
        <v>659</v>
      </c>
      <c r="B19" s="8" t="s">
        <v>46</v>
      </c>
      <c r="C19" s="405"/>
    </row>
    <row r="20" spans="1:3" x14ac:dyDescent="0.2">
      <c r="A20" s="2" t="s">
        <v>659</v>
      </c>
      <c r="B20" s="73" t="s">
        <v>47</v>
      </c>
      <c r="C20" s="405"/>
    </row>
    <row r="21" spans="1:3" x14ac:dyDescent="0.2">
      <c r="B21" s="558"/>
      <c r="C21" s="471"/>
    </row>
    <row r="22" spans="1:3" x14ac:dyDescent="0.2">
      <c r="B22" s="5"/>
      <c r="C22" s="5"/>
    </row>
    <row r="23" spans="1:3" x14ac:dyDescent="0.2">
      <c r="A23" s="2" t="s">
        <v>660</v>
      </c>
      <c r="B23" s="3" t="s">
        <v>743</v>
      </c>
    </row>
    <row r="24" spans="1:3" x14ac:dyDescent="0.2"/>
    <row r="25" spans="1:3" ht="24.75" customHeight="1" x14ac:dyDescent="0.2">
      <c r="A25" s="74" t="s">
        <v>661</v>
      </c>
      <c r="B25" s="26" t="s">
        <v>48</v>
      </c>
      <c r="C25" s="26"/>
    </row>
    <row r="26" spans="1:3" x14ac:dyDescent="0.2">
      <c r="A26" s="74" t="s">
        <v>661</v>
      </c>
      <c r="B26" s="8" t="s">
        <v>49</v>
      </c>
      <c r="C26" s="405" t="s">
        <v>1073</v>
      </c>
    </row>
    <row r="27" spans="1:3" x14ac:dyDescent="0.2">
      <c r="A27" s="74" t="s">
        <v>661</v>
      </c>
      <c r="B27" s="8" t="s">
        <v>50</v>
      </c>
      <c r="C27" s="405"/>
    </row>
    <row r="28" spans="1:3" x14ac:dyDescent="0.2">
      <c r="A28" s="74" t="s">
        <v>661</v>
      </c>
      <c r="B28" s="8" t="s">
        <v>51</v>
      </c>
      <c r="C28" s="405" t="s">
        <v>1073</v>
      </c>
    </row>
    <row r="29" spans="1:3" x14ac:dyDescent="0.2">
      <c r="A29" s="74" t="s">
        <v>661</v>
      </c>
      <c r="B29" s="8" t="s">
        <v>52</v>
      </c>
      <c r="C29" s="405" t="s">
        <v>1073</v>
      </c>
    </row>
    <row r="30" spans="1:3" x14ac:dyDescent="0.2">
      <c r="A30" s="74" t="s">
        <v>661</v>
      </c>
      <c r="B30" s="8" t="s">
        <v>904</v>
      </c>
      <c r="C30" s="405" t="s">
        <v>1073</v>
      </c>
    </row>
    <row r="31" spans="1:3" x14ac:dyDescent="0.2">
      <c r="A31" s="74" t="s">
        <v>661</v>
      </c>
      <c r="B31" s="8" t="s">
        <v>53</v>
      </c>
      <c r="C31" s="405" t="s">
        <v>1073</v>
      </c>
    </row>
    <row r="32" spans="1:3" x14ac:dyDescent="0.2">
      <c r="A32" s="74" t="s">
        <v>661</v>
      </c>
      <c r="B32" s="8" t="s">
        <v>900</v>
      </c>
      <c r="C32" s="405" t="s">
        <v>1073</v>
      </c>
    </row>
    <row r="33" spans="1:3" x14ac:dyDescent="0.2">
      <c r="A33" s="74" t="s">
        <v>661</v>
      </c>
      <c r="B33" s="8" t="s">
        <v>54</v>
      </c>
      <c r="C33" s="405"/>
    </row>
    <row r="34" spans="1:3" x14ac:dyDescent="0.2">
      <c r="A34" s="74" t="s">
        <v>661</v>
      </c>
      <c r="B34" s="8" t="s">
        <v>55</v>
      </c>
      <c r="C34" s="405" t="s">
        <v>1073</v>
      </c>
    </row>
    <row r="35" spans="1:3" x14ac:dyDescent="0.2">
      <c r="A35" s="74" t="s">
        <v>661</v>
      </c>
      <c r="B35" s="8" t="s">
        <v>56</v>
      </c>
      <c r="C35" s="405" t="s">
        <v>1073</v>
      </c>
    </row>
    <row r="36" spans="1:3" x14ac:dyDescent="0.2">
      <c r="A36" s="74" t="s">
        <v>661</v>
      </c>
      <c r="B36" s="73" t="s">
        <v>228</v>
      </c>
      <c r="C36" s="405"/>
    </row>
    <row r="37" spans="1:3" x14ac:dyDescent="0.2">
      <c r="B37" s="576"/>
      <c r="C37" s="572"/>
    </row>
    <row r="38" spans="1:3" x14ac:dyDescent="0.2"/>
    <row r="39" spans="1:3" ht="15.75" x14ac:dyDescent="0.2">
      <c r="B39" s="232"/>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15" t="s">
        <v>822</v>
      </c>
      <c r="B1" s="415"/>
      <c r="C1" s="415"/>
      <c r="D1" s="415"/>
      <c r="E1" s="410"/>
      <c r="F1" s="410"/>
    </row>
    <row r="2" spans="1:6" ht="8.25" customHeight="1" x14ac:dyDescent="0.2"/>
    <row r="3" spans="1:6" ht="28.5" customHeight="1" x14ac:dyDescent="0.2">
      <c r="A3" s="264" t="s">
        <v>333</v>
      </c>
      <c r="B3" s="587" t="s">
        <v>1028</v>
      </c>
      <c r="C3" s="587"/>
      <c r="D3" s="587"/>
      <c r="E3" s="588"/>
      <c r="F3" s="588"/>
    </row>
    <row r="4" spans="1:6" ht="37.5" customHeight="1" x14ac:dyDescent="0.2">
      <c r="A4" s="2" t="s">
        <v>333</v>
      </c>
      <c r="B4" s="470"/>
      <c r="C4" s="471"/>
      <c r="D4" s="471"/>
      <c r="E4" s="112" t="s">
        <v>602</v>
      </c>
      <c r="F4" s="107" t="s">
        <v>243</v>
      </c>
    </row>
    <row r="5" spans="1:6" ht="39.75" customHeight="1" x14ac:dyDescent="0.2">
      <c r="A5" s="2" t="s">
        <v>333</v>
      </c>
      <c r="B5" s="527" t="s">
        <v>458</v>
      </c>
      <c r="C5" s="476"/>
      <c r="D5" s="476"/>
      <c r="E5" s="104">
        <v>0.13</v>
      </c>
      <c r="F5" s="105">
        <v>0.12</v>
      </c>
    </row>
    <row r="6" spans="1:6" x14ac:dyDescent="0.2">
      <c r="A6" s="2" t="s">
        <v>333</v>
      </c>
      <c r="B6" s="414" t="s">
        <v>823</v>
      </c>
      <c r="C6" s="471"/>
      <c r="D6" s="471"/>
      <c r="E6" s="25"/>
      <c r="F6" s="105">
        <v>0.2</v>
      </c>
    </row>
    <row r="7" spans="1:6" x14ac:dyDescent="0.2">
      <c r="A7" s="2" t="s">
        <v>333</v>
      </c>
      <c r="B7" s="414" t="s">
        <v>824</v>
      </c>
      <c r="C7" s="471"/>
      <c r="D7" s="471"/>
      <c r="E7" s="25"/>
      <c r="F7" s="105">
        <v>0.25</v>
      </c>
    </row>
    <row r="8" spans="1:6" ht="24.75" customHeight="1" x14ac:dyDescent="0.2">
      <c r="A8" s="2" t="s">
        <v>333</v>
      </c>
      <c r="B8" s="414" t="s">
        <v>825</v>
      </c>
      <c r="C8" s="471"/>
      <c r="D8" s="471"/>
      <c r="E8" s="25">
        <v>1</v>
      </c>
      <c r="F8" s="105">
        <v>0.5</v>
      </c>
    </row>
    <row r="9" spans="1:6" x14ac:dyDescent="0.2">
      <c r="A9" s="2" t="s">
        <v>333</v>
      </c>
      <c r="B9" s="414" t="s">
        <v>826</v>
      </c>
      <c r="C9" s="471"/>
      <c r="D9" s="471"/>
      <c r="E9" s="25">
        <v>0</v>
      </c>
      <c r="F9" s="105">
        <v>0.5</v>
      </c>
    </row>
    <row r="10" spans="1:6" x14ac:dyDescent="0.2">
      <c r="A10" s="2" t="s">
        <v>333</v>
      </c>
      <c r="B10" s="414" t="s">
        <v>827</v>
      </c>
      <c r="C10" s="471"/>
      <c r="D10" s="471"/>
      <c r="E10" s="25">
        <v>0</v>
      </c>
      <c r="F10" s="105">
        <v>0.02</v>
      </c>
    </row>
    <row r="11" spans="1:6" x14ac:dyDescent="0.2">
      <c r="A11" s="2" t="s">
        <v>333</v>
      </c>
      <c r="B11" s="414" t="s">
        <v>828</v>
      </c>
      <c r="C11" s="471"/>
      <c r="D11" s="471"/>
      <c r="E11" s="106">
        <v>18.5</v>
      </c>
      <c r="F11" s="106">
        <v>21</v>
      </c>
    </row>
    <row r="12" spans="1:6" x14ac:dyDescent="0.2">
      <c r="A12" s="2" t="s">
        <v>333</v>
      </c>
      <c r="B12" s="414" t="s">
        <v>829</v>
      </c>
      <c r="C12" s="471"/>
      <c r="D12" s="471"/>
      <c r="E12" s="106">
        <v>19</v>
      </c>
      <c r="F12" s="106">
        <v>21</v>
      </c>
    </row>
    <row r="13" spans="1:6" ht="9.75" customHeight="1" x14ac:dyDescent="0.2"/>
    <row r="14" spans="1:6" x14ac:dyDescent="0.2">
      <c r="A14" s="2" t="s">
        <v>332</v>
      </c>
      <c r="B14" s="577" t="s">
        <v>603</v>
      </c>
      <c r="C14" s="416"/>
      <c r="D14" s="416"/>
      <c r="E14" s="465"/>
      <c r="F14" s="465"/>
    </row>
    <row r="15" spans="1:6" x14ac:dyDescent="0.2">
      <c r="A15" s="2" t="s">
        <v>332</v>
      </c>
      <c r="B15" s="242" t="s">
        <v>598</v>
      </c>
      <c r="C15" s="401"/>
      <c r="D15" s="6"/>
      <c r="E15" s="134"/>
      <c r="F15" s="134"/>
    </row>
    <row r="16" spans="1:6" x14ac:dyDescent="0.2">
      <c r="A16" s="2" t="s">
        <v>332</v>
      </c>
      <c r="B16" s="7" t="s">
        <v>830</v>
      </c>
      <c r="C16" s="401" t="s">
        <v>1073</v>
      </c>
    </row>
    <row r="17" spans="1:3" x14ac:dyDescent="0.2">
      <c r="A17" s="2" t="s">
        <v>332</v>
      </c>
      <c r="B17" s="7" t="s">
        <v>831</v>
      </c>
      <c r="C17" s="401" t="s">
        <v>1073</v>
      </c>
    </row>
    <row r="18" spans="1:3" x14ac:dyDescent="0.2">
      <c r="A18" s="2" t="s">
        <v>332</v>
      </c>
      <c r="B18" s="7" t="s">
        <v>304</v>
      </c>
      <c r="C18" s="401" t="s">
        <v>1073</v>
      </c>
    </row>
    <row r="19" spans="1:3" x14ac:dyDescent="0.2">
      <c r="A19" s="2" t="s">
        <v>332</v>
      </c>
      <c r="B19" s="7" t="s">
        <v>305</v>
      </c>
      <c r="C19" s="401" t="s">
        <v>1073</v>
      </c>
    </row>
    <row r="20" spans="1:3" ht="25.5" x14ac:dyDescent="0.2">
      <c r="A20" s="2" t="s">
        <v>332</v>
      </c>
      <c r="B20" s="226" t="s">
        <v>599</v>
      </c>
      <c r="C20" s="401" t="s">
        <v>1073</v>
      </c>
    </row>
    <row r="21" spans="1:3" x14ac:dyDescent="0.2">
      <c r="A21" s="2" t="s">
        <v>332</v>
      </c>
      <c r="B21" s="7" t="s">
        <v>306</v>
      </c>
      <c r="C21" s="401" t="s">
        <v>1073</v>
      </c>
    </row>
    <row r="22" spans="1:3" x14ac:dyDescent="0.2">
      <c r="A22" s="2" t="s">
        <v>332</v>
      </c>
      <c r="B22" s="7" t="s">
        <v>307</v>
      </c>
      <c r="C22" s="401" t="s">
        <v>1073</v>
      </c>
    </row>
    <row r="23" spans="1:3" x14ac:dyDescent="0.2">
      <c r="A23" s="2" t="s">
        <v>332</v>
      </c>
      <c r="B23" s="7" t="s">
        <v>308</v>
      </c>
      <c r="C23" s="401" t="s">
        <v>1073</v>
      </c>
    </row>
    <row r="24" spans="1:3" x14ac:dyDescent="0.2">
      <c r="A24" s="2" t="s">
        <v>332</v>
      </c>
      <c r="B24" s="218" t="s">
        <v>600</v>
      </c>
      <c r="C24" s="401"/>
    </row>
    <row r="25" spans="1:3" x14ac:dyDescent="0.2">
      <c r="A25" s="2" t="s">
        <v>332</v>
      </c>
      <c r="B25" s="7" t="s">
        <v>309</v>
      </c>
      <c r="C25" s="401" t="s">
        <v>1073</v>
      </c>
    </row>
    <row r="26" spans="1:3" x14ac:dyDescent="0.2">
      <c r="A26" s="2" t="s">
        <v>332</v>
      </c>
      <c r="B26" s="7" t="s">
        <v>310</v>
      </c>
      <c r="C26" s="401" t="s">
        <v>1073</v>
      </c>
    </row>
    <row r="27" spans="1:3" x14ac:dyDescent="0.2">
      <c r="A27" s="2" t="s">
        <v>332</v>
      </c>
      <c r="B27" s="7" t="s">
        <v>311</v>
      </c>
      <c r="C27" s="401" t="s">
        <v>1073</v>
      </c>
    </row>
    <row r="28" spans="1:3" x14ac:dyDescent="0.2">
      <c r="A28" s="2" t="s">
        <v>332</v>
      </c>
      <c r="B28" s="7" t="s">
        <v>312</v>
      </c>
      <c r="C28" s="401" t="s">
        <v>1073</v>
      </c>
    </row>
    <row r="29" spans="1:3" x14ac:dyDescent="0.2">
      <c r="A29" s="2" t="s">
        <v>332</v>
      </c>
      <c r="B29" s="7" t="s">
        <v>313</v>
      </c>
      <c r="C29" s="401" t="s">
        <v>1073</v>
      </c>
    </row>
    <row r="30" spans="1:3" x14ac:dyDescent="0.2">
      <c r="A30" s="2" t="s">
        <v>332</v>
      </c>
      <c r="B30" s="7" t="s">
        <v>314</v>
      </c>
      <c r="C30" s="401" t="s">
        <v>1073</v>
      </c>
    </row>
    <row r="31" spans="1:3" x14ac:dyDescent="0.2">
      <c r="A31" s="2" t="s">
        <v>332</v>
      </c>
      <c r="B31" s="7" t="s">
        <v>315</v>
      </c>
      <c r="C31" s="401" t="s">
        <v>1073</v>
      </c>
    </row>
    <row r="32" spans="1:3" x14ac:dyDescent="0.2">
      <c r="A32" s="2" t="s">
        <v>332</v>
      </c>
      <c r="B32" s="7" t="s">
        <v>316</v>
      </c>
      <c r="C32" s="401" t="s">
        <v>1073</v>
      </c>
    </row>
    <row r="33" spans="1:8" x14ac:dyDescent="0.2">
      <c r="A33" s="2" t="s">
        <v>332</v>
      </c>
      <c r="B33" s="7" t="s">
        <v>317</v>
      </c>
      <c r="C33" s="401" t="s">
        <v>1073</v>
      </c>
    </row>
    <row r="34" spans="1:8" x14ac:dyDescent="0.2">
      <c r="A34" s="2" t="s">
        <v>332</v>
      </c>
      <c r="B34" s="7" t="s">
        <v>318</v>
      </c>
      <c r="C34" s="401" t="s">
        <v>1073</v>
      </c>
    </row>
    <row r="35" spans="1:8" x14ac:dyDescent="0.2">
      <c r="A35" s="2" t="s">
        <v>332</v>
      </c>
      <c r="B35" s="7" t="s">
        <v>319</v>
      </c>
      <c r="C35" s="401" t="s">
        <v>1073</v>
      </c>
    </row>
    <row r="36" spans="1:8" ht="9" customHeight="1" x14ac:dyDescent="0.2"/>
    <row r="37" spans="1:8" x14ac:dyDescent="0.2">
      <c r="A37" s="2" t="s">
        <v>331</v>
      </c>
      <c r="B37" s="582" t="s">
        <v>744</v>
      </c>
      <c r="C37" s="545"/>
      <c r="D37" s="545"/>
      <c r="E37" s="583"/>
      <c r="F37" s="584"/>
      <c r="G37" s="171"/>
    </row>
    <row r="38" spans="1:8" s="108" customFormat="1" ht="25.5" x14ac:dyDescent="0.2">
      <c r="A38" s="2" t="s">
        <v>331</v>
      </c>
      <c r="B38" s="109"/>
      <c r="C38" s="581" t="s">
        <v>607</v>
      </c>
      <c r="D38" s="581"/>
      <c r="E38" s="110" t="s">
        <v>609</v>
      </c>
      <c r="F38" s="585" t="s">
        <v>608</v>
      </c>
      <c r="G38" s="586"/>
      <c r="H38" s="111"/>
    </row>
    <row r="39" spans="1:8" x14ac:dyDescent="0.2">
      <c r="A39" s="2" t="s">
        <v>331</v>
      </c>
      <c r="B39" s="70" t="s">
        <v>604</v>
      </c>
      <c r="C39" s="579" t="s">
        <v>1073</v>
      </c>
      <c r="D39" s="580"/>
      <c r="E39" s="184"/>
      <c r="F39" s="419"/>
      <c r="G39" s="432"/>
      <c r="H39" s="45"/>
    </row>
    <row r="40" spans="1:8" x14ac:dyDescent="0.2">
      <c r="A40" s="2" t="s">
        <v>331</v>
      </c>
      <c r="B40" s="70" t="s">
        <v>605</v>
      </c>
      <c r="C40" s="579" t="s">
        <v>1073</v>
      </c>
      <c r="D40" s="580"/>
      <c r="E40" s="184"/>
      <c r="F40" s="419"/>
      <c r="G40" s="432"/>
      <c r="H40" s="45"/>
    </row>
    <row r="41" spans="1:8" x14ac:dyDescent="0.2">
      <c r="A41" s="2" t="s">
        <v>331</v>
      </c>
      <c r="B41" s="70" t="s">
        <v>606</v>
      </c>
      <c r="C41" s="579" t="s">
        <v>1073</v>
      </c>
      <c r="D41" s="580"/>
      <c r="E41" s="184"/>
      <c r="F41" s="419"/>
      <c r="G41" s="432"/>
      <c r="H41" s="45"/>
    </row>
    <row r="42" spans="1:8" ht="9" customHeight="1" x14ac:dyDescent="0.2"/>
    <row r="43" spans="1:8" ht="26.25" customHeight="1" x14ac:dyDescent="0.2">
      <c r="A43" s="2" t="s">
        <v>330</v>
      </c>
      <c r="B43" s="577" t="s">
        <v>554</v>
      </c>
      <c r="C43" s="416"/>
      <c r="D43" s="416"/>
      <c r="E43" s="416"/>
      <c r="F43" s="416"/>
    </row>
    <row r="44" spans="1:8" x14ac:dyDescent="0.2">
      <c r="A44" s="2" t="s">
        <v>330</v>
      </c>
      <c r="B44" s="7" t="s">
        <v>320</v>
      </c>
      <c r="C44" s="401" t="s">
        <v>1073</v>
      </c>
    </row>
    <row r="45" spans="1:8" x14ac:dyDescent="0.2">
      <c r="A45" s="2" t="s">
        <v>330</v>
      </c>
      <c r="B45" s="7" t="s">
        <v>321</v>
      </c>
      <c r="C45" s="401"/>
    </row>
    <row r="46" spans="1:8" x14ac:dyDescent="0.2">
      <c r="A46" s="2" t="s">
        <v>330</v>
      </c>
      <c r="B46" s="7" t="s">
        <v>322</v>
      </c>
      <c r="C46" s="401" t="s">
        <v>1073</v>
      </c>
    </row>
    <row r="47" spans="1:8" ht="25.5" x14ac:dyDescent="0.2">
      <c r="A47" s="2" t="s">
        <v>330</v>
      </c>
      <c r="B47" s="7" t="s">
        <v>323</v>
      </c>
      <c r="C47" s="401" t="s">
        <v>1073</v>
      </c>
    </row>
    <row r="48" spans="1:8" x14ac:dyDescent="0.2">
      <c r="A48" s="2" t="s">
        <v>330</v>
      </c>
      <c r="B48" s="7" t="s">
        <v>324</v>
      </c>
      <c r="C48" s="401"/>
    </row>
    <row r="49" spans="1:4" ht="27.75" customHeight="1" x14ac:dyDescent="0.2">
      <c r="A49" s="2" t="s">
        <v>330</v>
      </c>
      <c r="B49" s="7" t="s">
        <v>325</v>
      </c>
      <c r="C49" s="401" t="s">
        <v>1073</v>
      </c>
    </row>
    <row r="50" spans="1:4" ht="24.75" customHeight="1" x14ac:dyDescent="0.2">
      <c r="A50" s="2" t="s">
        <v>330</v>
      </c>
      <c r="B50" s="7" t="s">
        <v>326</v>
      </c>
      <c r="C50" s="401"/>
    </row>
    <row r="51" spans="1:4" x14ac:dyDescent="0.2">
      <c r="A51" s="2" t="s">
        <v>330</v>
      </c>
      <c r="B51" s="7" t="s">
        <v>327</v>
      </c>
      <c r="C51" s="401" t="s">
        <v>1073</v>
      </c>
    </row>
    <row r="52" spans="1:4" x14ac:dyDescent="0.2">
      <c r="A52" s="2" t="s">
        <v>330</v>
      </c>
      <c r="B52" s="7" t="s">
        <v>328</v>
      </c>
      <c r="C52" s="401" t="s">
        <v>1073</v>
      </c>
    </row>
    <row r="53" spans="1:4" x14ac:dyDescent="0.2">
      <c r="A53" s="2" t="s">
        <v>330</v>
      </c>
      <c r="B53" s="218" t="s">
        <v>150</v>
      </c>
      <c r="C53" s="401" t="s">
        <v>1073</v>
      </c>
    </row>
    <row r="54" spans="1:4" x14ac:dyDescent="0.2">
      <c r="A54" s="2" t="s">
        <v>330</v>
      </c>
      <c r="B54" s="246" t="s">
        <v>151</v>
      </c>
      <c r="C54" s="401"/>
    </row>
    <row r="55" spans="1:4" ht="15.75" customHeight="1" x14ac:dyDescent="0.2">
      <c r="A55" s="2" t="s">
        <v>330</v>
      </c>
      <c r="B55" s="113" t="s">
        <v>329</v>
      </c>
      <c r="C55" s="401"/>
      <c r="D55" s="27"/>
    </row>
    <row r="56" spans="1:4" ht="13.5" customHeight="1" x14ac:dyDescent="0.2">
      <c r="A56" s="2"/>
      <c r="B56" s="265"/>
      <c r="C56" s="260"/>
      <c r="D56" s="27"/>
    </row>
    <row r="57" spans="1:4" ht="3.75" customHeight="1" x14ac:dyDescent="0.2">
      <c r="A57" s="2"/>
      <c r="B57" s="578"/>
      <c r="C57" s="578"/>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customHeight="1" zeroHeight="1" x14ac:dyDescent="0.2"/>
  <cols>
    <col min="1" max="1" width="3.85546875" style="337" customWidth="1"/>
    <col min="2" max="2" width="29.28515625" style="366" customWidth="1"/>
    <col min="3" max="5" width="18.7109375" style="366" customWidth="1"/>
    <col min="6" max="6" width="0.7109375" style="366" customWidth="1"/>
    <col min="7" max="16384" width="0" style="366" hidden="1"/>
  </cols>
  <sheetData>
    <row r="1" spans="1:5" ht="18" x14ac:dyDescent="0.2">
      <c r="A1" s="415" t="s">
        <v>555</v>
      </c>
      <c r="B1" s="415"/>
      <c r="C1" s="415"/>
      <c r="D1" s="415"/>
      <c r="E1" s="415"/>
    </row>
    <row r="2" spans="1:5" ht="18" x14ac:dyDescent="0.2">
      <c r="A2" s="370"/>
      <c r="B2" s="370"/>
      <c r="C2" s="370"/>
      <c r="D2" s="370"/>
      <c r="E2" s="370"/>
    </row>
    <row r="3" spans="1:5" s="208" customFormat="1" x14ac:dyDescent="0.2">
      <c r="A3" s="197" t="s">
        <v>727</v>
      </c>
      <c r="B3" s="254" t="s">
        <v>142</v>
      </c>
      <c r="C3" s="254"/>
      <c r="D3" s="254"/>
      <c r="E3" s="254"/>
    </row>
    <row r="4" spans="1:5" x14ac:dyDescent="0.2">
      <c r="B4" s="372" t="s">
        <v>1093</v>
      </c>
    </row>
    <row r="5" spans="1:5" ht="27.75" customHeight="1" x14ac:dyDescent="0.2">
      <c r="B5" s="577" t="s">
        <v>1029</v>
      </c>
      <c r="C5" s="577"/>
      <c r="D5" s="577"/>
      <c r="E5" s="577"/>
    </row>
    <row r="6" spans="1:5" s="171" customFormat="1" x14ac:dyDescent="0.2">
      <c r="A6" s="354"/>
      <c r="B6" s="329"/>
      <c r="C6" s="329"/>
      <c r="D6" s="329"/>
      <c r="E6" s="329"/>
    </row>
    <row r="7" spans="1:5" s="171" customFormat="1" ht="38.25" customHeight="1" x14ac:dyDescent="0.2">
      <c r="A7" s="267"/>
      <c r="B7" s="592" t="s">
        <v>1030</v>
      </c>
      <c r="C7" s="430"/>
      <c r="D7" s="430"/>
      <c r="E7" s="430"/>
    </row>
    <row r="8" spans="1:5" s="171" customFormat="1" x14ac:dyDescent="0.2">
      <c r="A8" s="354"/>
      <c r="B8" s="355"/>
      <c r="C8" s="329"/>
      <c r="D8" s="341"/>
      <c r="E8" s="176"/>
    </row>
    <row r="9" spans="1:5" x14ac:dyDescent="0.2">
      <c r="A9" s="336"/>
      <c r="B9" s="336"/>
      <c r="C9" s="336"/>
      <c r="D9" s="336"/>
      <c r="E9" s="336"/>
    </row>
    <row r="10" spans="1:5" ht="117" customHeight="1" x14ac:dyDescent="0.2">
      <c r="A10" s="197" t="s">
        <v>569</v>
      </c>
      <c r="B10" s="593" t="s">
        <v>1031</v>
      </c>
      <c r="C10" s="430"/>
      <c r="D10" s="430"/>
      <c r="E10" s="430"/>
    </row>
    <row r="11" spans="1:5" x14ac:dyDescent="0.2">
      <c r="A11" s="336"/>
      <c r="C11" s="49"/>
      <c r="D11" s="336"/>
      <c r="E11" s="336"/>
    </row>
    <row r="12" spans="1:5" x14ac:dyDescent="0.2">
      <c r="A12" s="336" t="s">
        <v>569</v>
      </c>
      <c r="B12" s="365"/>
      <c r="C12" s="117" t="s">
        <v>556</v>
      </c>
      <c r="D12" s="117" t="s">
        <v>243</v>
      </c>
    </row>
    <row r="13" spans="1:5" ht="25.5" x14ac:dyDescent="0.2">
      <c r="A13" s="336" t="s">
        <v>569</v>
      </c>
      <c r="B13" s="322" t="s">
        <v>466</v>
      </c>
      <c r="C13" s="373" t="s">
        <v>1094</v>
      </c>
      <c r="D13" s="373" t="s">
        <v>1094</v>
      </c>
    </row>
    <row r="14" spans="1:5" ht="38.25" x14ac:dyDescent="0.2">
      <c r="A14" s="336" t="s">
        <v>569</v>
      </c>
      <c r="B14" s="322" t="s">
        <v>467</v>
      </c>
      <c r="C14" s="373">
        <v>12036</v>
      </c>
      <c r="D14" s="373">
        <v>12036</v>
      </c>
    </row>
    <row r="15" spans="1:5" ht="25.5" x14ac:dyDescent="0.2">
      <c r="A15" s="336" t="s">
        <v>569</v>
      </c>
      <c r="B15" s="322" t="s">
        <v>468</v>
      </c>
      <c r="C15" s="373">
        <v>12036</v>
      </c>
      <c r="D15" s="373">
        <v>12036</v>
      </c>
    </row>
    <row r="16" spans="1:5" ht="25.5" x14ac:dyDescent="0.2">
      <c r="A16" s="336" t="s">
        <v>569</v>
      </c>
      <c r="B16" s="322" t="s">
        <v>469</v>
      </c>
      <c r="C16" s="373">
        <v>29178</v>
      </c>
      <c r="D16" s="373">
        <v>29178</v>
      </c>
    </row>
    <row r="17" spans="1:5" ht="25.5" x14ac:dyDescent="0.2">
      <c r="A17" s="336" t="s">
        <v>569</v>
      </c>
      <c r="B17" s="320" t="s">
        <v>470</v>
      </c>
      <c r="C17" s="373">
        <v>30052</v>
      </c>
      <c r="D17" s="373">
        <v>30052</v>
      </c>
    </row>
    <row r="18" spans="1:5" x14ac:dyDescent="0.2">
      <c r="A18" s="336"/>
      <c r="B18" s="118"/>
      <c r="C18" s="374"/>
      <c r="D18" s="375"/>
    </row>
    <row r="19" spans="1:5" x14ac:dyDescent="0.2">
      <c r="A19" s="336" t="s">
        <v>569</v>
      </c>
      <c r="B19" s="320" t="s">
        <v>272</v>
      </c>
      <c r="C19" s="373">
        <v>4174</v>
      </c>
      <c r="D19" s="373">
        <v>4174</v>
      </c>
    </row>
    <row r="20" spans="1:5" x14ac:dyDescent="0.2">
      <c r="A20" s="336"/>
      <c r="B20" s="118"/>
      <c r="C20" s="374"/>
      <c r="D20" s="375"/>
    </row>
    <row r="21" spans="1:5" ht="25.5" x14ac:dyDescent="0.2">
      <c r="A21" s="336" t="s">
        <v>569</v>
      </c>
      <c r="B21" s="320" t="s">
        <v>273</v>
      </c>
      <c r="C21" s="373">
        <v>11850</v>
      </c>
      <c r="D21" s="373">
        <v>11672</v>
      </c>
    </row>
    <row r="22" spans="1:5" ht="25.5" x14ac:dyDescent="0.2">
      <c r="A22" s="336" t="s">
        <v>569</v>
      </c>
      <c r="B22" s="320" t="s">
        <v>274</v>
      </c>
      <c r="C22" s="373">
        <v>5648</v>
      </c>
      <c r="D22" s="373">
        <v>5470</v>
      </c>
    </row>
    <row r="23" spans="1:5" ht="25.5" x14ac:dyDescent="0.2">
      <c r="A23" s="336" t="s">
        <v>569</v>
      </c>
      <c r="B23" s="320" t="s">
        <v>275</v>
      </c>
      <c r="C23" s="373">
        <v>6202</v>
      </c>
      <c r="D23" s="373">
        <v>6202</v>
      </c>
    </row>
    <row r="24" spans="1:5" x14ac:dyDescent="0.2"/>
    <row r="25" spans="1:5" ht="38.25" customHeight="1" x14ac:dyDescent="0.2">
      <c r="A25" s="336" t="s">
        <v>569</v>
      </c>
      <c r="B25" s="427" t="s">
        <v>276</v>
      </c>
      <c r="C25" s="429"/>
      <c r="D25" s="119" t="s">
        <v>1094</v>
      </c>
    </row>
    <row r="26" spans="1:5" x14ac:dyDescent="0.2">
      <c r="A26" s="336"/>
      <c r="B26" s="346"/>
      <c r="C26" s="346"/>
      <c r="D26" s="120"/>
    </row>
    <row r="27" spans="1:5" x14ac:dyDescent="0.2">
      <c r="A27" s="336" t="s">
        <v>569</v>
      </c>
      <c r="B27" s="589" t="s">
        <v>277</v>
      </c>
      <c r="C27" s="507"/>
      <c r="D27" s="507"/>
      <c r="E27" s="590"/>
    </row>
    <row r="28" spans="1:5" x14ac:dyDescent="0.2">
      <c r="A28" s="336"/>
      <c r="B28" s="509"/>
      <c r="C28" s="417"/>
      <c r="D28" s="417"/>
      <c r="E28" s="591"/>
    </row>
    <row r="29" spans="1:5" x14ac:dyDescent="0.2"/>
    <row r="30" spans="1:5" x14ac:dyDescent="0.2">
      <c r="A30" s="336" t="s">
        <v>278</v>
      </c>
      <c r="B30" s="530"/>
      <c r="C30" s="468"/>
      <c r="D30" s="31" t="s">
        <v>558</v>
      </c>
      <c r="E30" s="31" t="s">
        <v>559</v>
      </c>
    </row>
    <row r="31" spans="1:5" ht="25.5" customHeight="1" x14ac:dyDescent="0.2">
      <c r="A31" s="336" t="s">
        <v>278</v>
      </c>
      <c r="B31" s="595" t="s">
        <v>557</v>
      </c>
      <c r="C31" s="596"/>
      <c r="D31" s="106">
        <v>12</v>
      </c>
      <c r="E31" s="106">
        <v>18</v>
      </c>
    </row>
    <row r="32" spans="1:5" x14ac:dyDescent="0.2"/>
    <row r="33" spans="1:5" x14ac:dyDescent="0.2">
      <c r="A33" s="336" t="s">
        <v>279</v>
      </c>
      <c r="B33" s="530"/>
      <c r="C33" s="468"/>
      <c r="D33" s="31" t="s">
        <v>496</v>
      </c>
      <c r="E33" s="31" t="s">
        <v>497</v>
      </c>
    </row>
    <row r="34" spans="1:5" ht="27.75" customHeight="1" x14ac:dyDescent="0.2">
      <c r="A34" s="336" t="s">
        <v>279</v>
      </c>
      <c r="B34" s="595" t="s">
        <v>282</v>
      </c>
      <c r="C34" s="596"/>
      <c r="D34" s="78" t="s">
        <v>1095</v>
      </c>
      <c r="E34" s="78"/>
    </row>
    <row r="35" spans="1:5" x14ac:dyDescent="0.2"/>
    <row r="36" spans="1:5" x14ac:dyDescent="0.2">
      <c r="A36" s="336" t="s">
        <v>280</v>
      </c>
      <c r="D36" s="31" t="s">
        <v>496</v>
      </c>
      <c r="E36" s="31" t="s">
        <v>497</v>
      </c>
    </row>
    <row r="37" spans="1:5" ht="28.5" customHeight="1" x14ac:dyDescent="0.2">
      <c r="A37" s="336" t="s">
        <v>280</v>
      </c>
      <c r="B37" s="526" t="s">
        <v>143</v>
      </c>
      <c r="C37" s="594"/>
      <c r="D37" s="78" t="s">
        <v>1095</v>
      </c>
      <c r="E37" s="78"/>
    </row>
    <row r="38" spans="1:5" ht="28.5" customHeight="1" x14ac:dyDescent="0.2">
      <c r="A38" s="336" t="s">
        <v>280</v>
      </c>
      <c r="B38" s="526"/>
      <c r="C38" s="594"/>
      <c r="D38" s="78" t="s">
        <v>145</v>
      </c>
      <c r="E38" s="248"/>
    </row>
    <row r="39" spans="1:5" ht="28.5" customHeight="1" x14ac:dyDescent="0.2">
      <c r="A39" s="336" t="s">
        <v>280</v>
      </c>
      <c r="B39" s="526" t="s">
        <v>144</v>
      </c>
      <c r="C39" s="594"/>
      <c r="D39" s="286">
        <v>0.61040000000000005</v>
      </c>
      <c r="E39" s="248"/>
    </row>
    <row r="40" spans="1:5" x14ac:dyDescent="0.2">
      <c r="B40" s="409"/>
      <c r="C40" s="409"/>
      <c r="D40" s="409"/>
      <c r="E40" s="409"/>
    </row>
    <row r="41" spans="1:5" ht="19.5" customHeight="1" x14ac:dyDescent="0.2">
      <c r="A41" s="336" t="s">
        <v>281</v>
      </c>
      <c r="B41" s="545" t="s">
        <v>560</v>
      </c>
      <c r="C41" s="417"/>
      <c r="D41" s="417"/>
      <c r="E41" s="417"/>
    </row>
    <row r="42" spans="1:5" ht="25.5" x14ac:dyDescent="0.2">
      <c r="A42" s="336" t="s">
        <v>281</v>
      </c>
      <c r="B42" s="365"/>
      <c r="C42" s="357" t="s">
        <v>561</v>
      </c>
      <c r="D42" s="357" t="s">
        <v>562</v>
      </c>
      <c r="E42" s="357" t="s">
        <v>563</v>
      </c>
    </row>
    <row r="43" spans="1:5" x14ac:dyDescent="0.2">
      <c r="A43" s="336" t="s">
        <v>281</v>
      </c>
      <c r="B43" s="364" t="s">
        <v>564</v>
      </c>
      <c r="C43" s="119">
        <v>1200</v>
      </c>
      <c r="D43" s="119">
        <v>1200</v>
      </c>
      <c r="E43" s="119">
        <v>1200</v>
      </c>
    </row>
    <row r="44" spans="1:5" x14ac:dyDescent="0.2">
      <c r="A44" s="336" t="s">
        <v>281</v>
      </c>
      <c r="B44" s="364" t="s">
        <v>565</v>
      </c>
      <c r="C44" s="121"/>
      <c r="D44" s="121"/>
      <c r="E44" s="119" t="s">
        <v>1094</v>
      </c>
    </row>
    <row r="45" spans="1:5" x14ac:dyDescent="0.2">
      <c r="A45" s="336" t="s">
        <v>281</v>
      </c>
      <c r="B45" s="364" t="s">
        <v>566</v>
      </c>
      <c r="C45" s="121"/>
      <c r="D45" s="119" t="s">
        <v>1094</v>
      </c>
      <c r="E45" s="119" t="s">
        <v>1094</v>
      </c>
    </row>
    <row r="46" spans="1:5" ht="51" x14ac:dyDescent="0.2">
      <c r="A46" s="336" t="s">
        <v>281</v>
      </c>
      <c r="B46" s="243" t="s">
        <v>601</v>
      </c>
      <c r="C46" s="121"/>
      <c r="D46" s="121"/>
      <c r="E46" s="119">
        <v>11672</v>
      </c>
    </row>
    <row r="47" spans="1:5" x14ac:dyDescent="0.2">
      <c r="A47" s="336" t="s">
        <v>281</v>
      </c>
      <c r="B47" s="364" t="s">
        <v>567</v>
      </c>
      <c r="C47" s="119">
        <v>500</v>
      </c>
      <c r="D47" s="119">
        <v>500</v>
      </c>
      <c r="E47" s="119">
        <v>500</v>
      </c>
    </row>
    <row r="48" spans="1:5" x14ac:dyDescent="0.2">
      <c r="A48" s="336" t="s">
        <v>281</v>
      </c>
      <c r="B48" s="364" t="s">
        <v>568</v>
      </c>
      <c r="C48" s="119">
        <v>2000</v>
      </c>
      <c r="D48" s="119">
        <v>2000</v>
      </c>
      <c r="E48" s="119">
        <v>2000</v>
      </c>
    </row>
    <row r="49" spans="1:3" x14ac:dyDescent="0.2"/>
    <row r="50" spans="1:3" x14ac:dyDescent="0.2"/>
    <row r="51" spans="1:3" x14ac:dyDescent="0.2">
      <c r="A51" s="336" t="s">
        <v>401</v>
      </c>
      <c r="B51" s="587" t="s">
        <v>667</v>
      </c>
      <c r="C51" s="587"/>
    </row>
    <row r="52" spans="1:3" ht="25.5" x14ac:dyDescent="0.2">
      <c r="A52" s="336" t="s">
        <v>401</v>
      </c>
      <c r="B52" s="322" t="s">
        <v>833</v>
      </c>
      <c r="C52" s="122" t="s">
        <v>1094</v>
      </c>
    </row>
    <row r="53" spans="1:3" ht="25.5" x14ac:dyDescent="0.2">
      <c r="A53" s="336" t="s">
        <v>401</v>
      </c>
      <c r="B53" s="322" t="s">
        <v>836</v>
      </c>
      <c r="C53" s="122" t="s">
        <v>1094</v>
      </c>
    </row>
    <row r="54" spans="1:3" ht="25.5" x14ac:dyDescent="0.2">
      <c r="A54" s="336" t="s">
        <v>401</v>
      </c>
      <c r="B54" s="322" t="s">
        <v>468</v>
      </c>
      <c r="C54" s="122" t="s">
        <v>1094</v>
      </c>
    </row>
    <row r="55" spans="1:3" ht="25.5" x14ac:dyDescent="0.2">
      <c r="A55" s="336" t="s">
        <v>401</v>
      </c>
      <c r="B55" s="322" t="s">
        <v>835</v>
      </c>
      <c r="C55" s="122" t="s">
        <v>1094</v>
      </c>
    </row>
    <row r="56" spans="1:3" ht="25.5" x14ac:dyDescent="0.2">
      <c r="A56" s="336" t="s">
        <v>401</v>
      </c>
      <c r="B56" s="322" t="s">
        <v>834</v>
      </c>
      <c r="C56" s="122" t="s">
        <v>1094</v>
      </c>
    </row>
    <row r="57" spans="1:3" x14ac:dyDescent="0.2"/>
  </sheetData>
  <mergeCells count="16">
    <mergeCell ref="B39:C39"/>
    <mergeCell ref="B40:E40"/>
    <mergeCell ref="B41:E41"/>
    <mergeCell ref="B51:C51"/>
    <mergeCell ref="B30:C30"/>
    <mergeCell ref="B31:C31"/>
    <mergeCell ref="B33:C33"/>
    <mergeCell ref="B34:C34"/>
    <mergeCell ref="B37:C37"/>
    <mergeCell ref="B38:C38"/>
    <mergeCell ref="B27:E28"/>
    <mergeCell ref="A1:E1"/>
    <mergeCell ref="B5:E5"/>
    <mergeCell ref="B7:E7"/>
    <mergeCell ref="B10:E10"/>
    <mergeCell ref="B25:C25"/>
  </mergeCells>
  <hyperlinks>
    <hyperlink ref="B4" r:id="rId1"/>
  </hyperlinks>
  <pageMargins left="0.75" right="0.75" top="1" bottom="1" header="0.5" footer="0.5"/>
  <pageSetup scale="75" orientation="portrait" r:id="rId2"/>
  <headerFooter alignWithMargins="0">
    <oddHeader>&amp;CCommon Data Set 2018-2019</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sqref="A1:F1"/>
    </sheetView>
  </sheetViews>
  <sheetFormatPr defaultColWidth="0" defaultRowHeight="12.75" customHeight="1" zeroHeight="1" x14ac:dyDescent="0.2"/>
  <cols>
    <col min="1" max="1" width="4.7109375" style="337" customWidth="1"/>
    <col min="2" max="2" width="2.5703125" style="366" customWidth="1"/>
    <col min="3" max="3" width="41" style="366" customWidth="1"/>
    <col min="4" max="6" width="14.28515625" style="366" customWidth="1"/>
    <col min="7" max="7" width="9.140625" style="366" customWidth="1"/>
    <col min="8" max="16384" width="0" style="366" hidden="1"/>
  </cols>
  <sheetData>
    <row r="1" spans="1:6" ht="18" x14ac:dyDescent="0.2">
      <c r="A1" s="415" t="s">
        <v>402</v>
      </c>
      <c r="B1" s="415"/>
      <c r="C1" s="415"/>
      <c r="D1" s="415"/>
      <c r="E1" s="415"/>
      <c r="F1" s="415"/>
    </row>
    <row r="2" spans="1:6" x14ac:dyDescent="0.2"/>
    <row r="3" spans="1:6" ht="15.75" x14ac:dyDescent="0.2">
      <c r="B3" s="548" t="s">
        <v>403</v>
      </c>
      <c r="C3" s="463"/>
      <c r="D3" s="463"/>
    </row>
    <row r="4" spans="1:6" ht="116.25" customHeight="1" x14ac:dyDescent="0.2">
      <c r="A4" s="264"/>
      <c r="B4" s="522" t="s">
        <v>1032</v>
      </c>
      <c r="C4" s="416"/>
      <c r="D4" s="416"/>
      <c r="E4" s="416"/>
      <c r="F4" s="416"/>
    </row>
    <row r="5" spans="1:6" x14ac:dyDescent="0.2">
      <c r="A5" s="264"/>
      <c r="B5" s="351"/>
      <c r="C5" s="321"/>
      <c r="D5" s="321"/>
      <c r="E5" s="321"/>
      <c r="F5" s="321"/>
    </row>
    <row r="6" spans="1:6" ht="25.5" x14ac:dyDescent="0.2">
      <c r="A6" s="264" t="s">
        <v>345</v>
      </c>
      <c r="B6" s="604"/>
      <c r="C6" s="605"/>
      <c r="D6" s="605"/>
      <c r="E6" s="357" t="s">
        <v>1033</v>
      </c>
      <c r="F6" s="110" t="s">
        <v>1034</v>
      </c>
    </row>
    <row r="7" spans="1:6" ht="27" customHeight="1" x14ac:dyDescent="0.2">
      <c r="A7" s="336" t="s">
        <v>345</v>
      </c>
      <c r="B7" s="407" t="s">
        <v>205</v>
      </c>
      <c r="C7" s="414"/>
      <c r="D7" s="414"/>
      <c r="E7" s="133"/>
      <c r="F7" s="133" t="s">
        <v>1095</v>
      </c>
    </row>
    <row r="8" spans="1:6" x14ac:dyDescent="0.2">
      <c r="A8" s="336"/>
      <c r="B8" s="177"/>
      <c r="C8" s="346"/>
      <c r="D8" s="346"/>
      <c r="E8" s="178"/>
      <c r="F8" s="178"/>
    </row>
    <row r="9" spans="1:6" x14ac:dyDescent="0.2">
      <c r="A9" s="336" t="s">
        <v>347</v>
      </c>
      <c r="B9" s="430" t="s">
        <v>188</v>
      </c>
      <c r="C9" s="430"/>
      <c r="D9" s="430"/>
      <c r="E9" s="430"/>
      <c r="F9" s="430"/>
    </row>
    <row r="10" spans="1:6" x14ac:dyDescent="0.2">
      <c r="A10" s="336" t="s">
        <v>347</v>
      </c>
      <c r="B10" s="597" t="s">
        <v>189</v>
      </c>
      <c r="C10" s="597"/>
      <c r="D10" s="78" t="s">
        <v>1095</v>
      </c>
    </row>
    <row r="11" spans="1:6" x14ac:dyDescent="0.2">
      <c r="A11" s="336" t="s">
        <v>347</v>
      </c>
      <c r="B11" s="528" t="s">
        <v>190</v>
      </c>
      <c r="C11" s="528"/>
      <c r="D11" s="78"/>
    </row>
    <row r="12" spans="1:6" x14ac:dyDescent="0.2">
      <c r="A12" s="336" t="s">
        <v>347</v>
      </c>
      <c r="B12" s="528" t="s">
        <v>191</v>
      </c>
      <c r="C12" s="528"/>
      <c r="D12" s="78"/>
    </row>
    <row r="13" spans="1:6" x14ac:dyDescent="0.2"/>
    <row r="14" spans="1:6" ht="59.25" x14ac:dyDescent="0.2">
      <c r="A14" s="336" t="s">
        <v>345</v>
      </c>
      <c r="B14" s="598"/>
      <c r="C14" s="599"/>
      <c r="D14" s="600"/>
      <c r="E14" s="335" t="s">
        <v>408</v>
      </c>
      <c r="F14" s="335" t="s">
        <v>409</v>
      </c>
    </row>
    <row r="15" spans="1:6" ht="15" x14ac:dyDescent="0.25">
      <c r="A15" s="336" t="s">
        <v>345</v>
      </c>
      <c r="B15" s="601" t="s">
        <v>404</v>
      </c>
      <c r="C15" s="602"/>
      <c r="D15" s="602"/>
      <c r="E15" s="602"/>
      <c r="F15" s="603"/>
    </row>
    <row r="16" spans="1:6" x14ac:dyDescent="0.2">
      <c r="A16" s="336" t="s">
        <v>345</v>
      </c>
      <c r="B16" s="427" t="s">
        <v>405</v>
      </c>
      <c r="C16" s="428"/>
      <c r="D16" s="429"/>
      <c r="E16" s="123">
        <v>38822502.130000003</v>
      </c>
      <c r="F16" s="123">
        <v>709025.98</v>
      </c>
    </row>
    <row r="17" spans="1:6" ht="26.25" customHeight="1" x14ac:dyDescent="0.2">
      <c r="A17" s="336" t="s">
        <v>345</v>
      </c>
      <c r="B17" s="427" t="s">
        <v>471</v>
      </c>
      <c r="C17" s="428"/>
      <c r="D17" s="429"/>
      <c r="E17" s="123">
        <v>36713343.840000004</v>
      </c>
      <c r="F17" s="123">
        <v>104084.59</v>
      </c>
    </row>
    <row r="18" spans="1:6" ht="40.5" customHeight="1" x14ac:dyDescent="0.2">
      <c r="A18" s="336" t="s">
        <v>345</v>
      </c>
      <c r="B18" s="526" t="s">
        <v>781</v>
      </c>
      <c r="C18" s="609"/>
      <c r="D18" s="594"/>
      <c r="E18" s="123">
        <v>94415952.510000005</v>
      </c>
      <c r="F18" s="123">
        <v>15453928.310000001</v>
      </c>
    </row>
    <row r="19" spans="1:6" ht="27.75" customHeight="1" x14ac:dyDescent="0.2">
      <c r="A19" s="336" t="s">
        <v>345</v>
      </c>
      <c r="B19" s="427" t="s">
        <v>206</v>
      </c>
      <c r="C19" s="428"/>
      <c r="D19" s="429"/>
      <c r="E19" s="123">
        <v>7382047.2000000002</v>
      </c>
      <c r="F19" s="123">
        <v>2922583.19</v>
      </c>
    </row>
    <row r="20" spans="1:6" x14ac:dyDescent="0.2">
      <c r="A20" s="336" t="s">
        <v>345</v>
      </c>
      <c r="B20" s="606" t="s">
        <v>515</v>
      </c>
      <c r="C20" s="607"/>
      <c r="D20" s="608"/>
      <c r="E20" s="124">
        <f>SUM(E16:E19)</f>
        <v>177333845.68000001</v>
      </c>
      <c r="F20" s="124">
        <f>SUM(F16:F19)</f>
        <v>19189622.07</v>
      </c>
    </row>
    <row r="21" spans="1:6" ht="15" x14ac:dyDescent="0.25">
      <c r="A21" s="336" t="s">
        <v>345</v>
      </c>
      <c r="B21" s="601" t="s">
        <v>516</v>
      </c>
      <c r="C21" s="602"/>
      <c r="D21" s="602"/>
      <c r="E21" s="602"/>
      <c r="F21" s="603"/>
    </row>
    <row r="22" spans="1:6" x14ac:dyDescent="0.2">
      <c r="A22" s="336" t="s">
        <v>345</v>
      </c>
      <c r="B22" s="427" t="s">
        <v>517</v>
      </c>
      <c r="C22" s="428"/>
      <c r="D22" s="429"/>
      <c r="E22" s="125">
        <v>70995223.010000005</v>
      </c>
      <c r="F22" s="125">
        <v>17362927.030000001</v>
      </c>
    </row>
    <row r="23" spans="1:6" x14ac:dyDescent="0.2">
      <c r="A23" s="336" t="s">
        <v>345</v>
      </c>
      <c r="B23" s="427" t="s">
        <v>837</v>
      </c>
      <c r="C23" s="428"/>
      <c r="D23" s="429"/>
      <c r="E23" s="125">
        <v>2596661</v>
      </c>
      <c r="F23" s="365"/>
    </row>
    <row r="24" spans="1:6" ht="25.5" customHeight="1" x14ac:dyDescent="0.2">
      <c r="A24" s="336" t="s">
        <v>345</v>
      </c>
      <c r="B24" s="427" t="s">
        <v>472</v>
      </c>
      <c r="C24" s="428"/>
      <c r="D24" s="429"/>
      <c r="E24" s="125">
        <v>10928622.779999999</v>
      </c>
      <c r="F24" s="126">
        <v>9681381.9299999997</v>
      </c>
    </row>
    <row r="25" spans="1:6" x14ac:dyDescent="0.2">
      <c r="A25" s="336" t="s">
        <v>345</v>
      </c>
      <c r="B25" s="606" t="s">
        <v>518</v>
      </c>
      <c r="C25" s="607"/>
      <c r="D25" s="608"/>
      <c r="E25" s="124">
        <f>SUM(E22:E24)</f>
        <v>84520506.790000007</v>
      </c>
      <c r="F25" s="124">
        <f>SUM(F22,F24)</f>
        <v>27044308.960000001</v>
      </c>
    </row>
    <row r="26" spans="1:6" ht="15" x14ac:dyDescent="0.25">
      <c r="A26" s="336" t="s">
        <v>345</v>
      </c>
      <c r="B26" s="601" t="s">
        <v>339</v>
      </c>
      <c r="C26" s="602"/>
      <c r="D26" s="602"/>
      <c r="E26" s="602"/>
      <c r="F26" s="603"/>
    </row>
    <row r="27" spans="1:6" x14ac:dyDescent="0.2">
      <c r="A27" s="336" t="s">
        <v>345</v>
      </c>
      <c r="B27" s="419" t="s">
        <v>519</v>
      </c>
      <c r="C27" s="431"/>
      <c r="D27" s="432"/>
      <c r="E27" s="125">
        <v>56096068</v>
      </c>
      <c r="F27" s="125">
        <v>16963485</v>
      </c>
    </row>
    <row r="28" spans="1:6" ht="38.25" customHeight="1" x14ac:dyDescent="0.2">
      <c r="A28" s="336" t="s">
        <v>345</v>
      </c>
      <c r="B28" s="419" t="s">
        <v>980</v>
      </c>
      <c r="C28" s="431"/>
      <c r="D28" s="432"/>
      <c r="E28" s="125">
        <v>16586045.73</v>
      </c>
      <c r="F28" s="125">
        <v>8452186.5399999991</v>
      </c>
    </row>
    <row r="29" spans="1:6" x14ac:dyDescent="0.2">
      <c r="A29" s="336" t="s">
        <v>345</v>
      </c>
      <c r="B29" s="419" t="s">
        <v>520</v>
      </c>
      <c r="C29" s="431"/>
      <c r="D29" s="432"/>
      <c r="E29" s="125">
        <v>3780778.59</v>
      </c>
      <c r="F29" s="125">
        <v>7507356.5300000003</v>
      </c>
    </row>
    <row r="30" spans="1:6" x14ac:dyDescent="0.2"/>
    <row r="31" spans="1:6" ht="87" customHeight="1" x14ac:dyDescent="0.2">
      <c r="A31" s="336" t="s">
        <v>346</v>
      </c>
      <c r="B31" s="577" t="s">
        <v>152</v>
      </c>
      <c r="C31" s="430"/>
      <c r="D31" s="430"/>
      <c r="E31" s="430"/>
      <c r="F31" s="430"/>
    </row>
    <row r="32" spans="1:6" ht="36" x14ac:dyDescent="0.2">
      <c r="A32" s="336" t="s">
        <v>346</v>
      </c>
      <c r="B32" s="135"/>
      <c r="C32" s="136"/>
      <c r="D32" s="28" t="s">
        <v>521</v>
      </c>
      <c r="E32" s="28" t="s">
        <v>522</v>
      </c>
      <c r="F32" s="28" t="s">
        <v>523</v>
      </c>
    </row>
    <row r="33" spans="1:6" ht="36" x14ac:dyDescent="0.2">
      <c r="A33" s="264" t="s">
        <v>346</v>
      </c>
      <c r="B33" s="127" t="s">
        <v>524</v>
      </c>
      <c r="C33" s="128" t="s">
        <v>1035</v>
      </c>
      <c r="D33" s="129">
        <v>7503</v>
      </c>
      <c r="E33" s="129">
        <v>32210</v>
      </c>
      <c r="F33" s="129">
        <v>674</v>
      </c>
    </row>
    <row r="34" spans="1:6" ht="24.75" customHeight="1" x14ac:dyDescent="0.2">
      <c r="A34" s="336" t="s">
        <v>346</v>
      </c>
      <c r="B34" s="127" t="s">
        <v>527</v>
      </c>
      <c r="C34" s="128" t="s">
        <v>473</v>
      </c>
      <c r="D34" s="129">
        <v>5593</v>
      </c>
      <c r="E34" s="129">
        <v>19491</v>
      </c>
      <c r="F34" s="129">
        <v>217</v>
      </c>
    </row>
    <row r="35" spans="1:6" ht="24" x14ac:dyDescent="0.2">
      <c r="A35" s="336" t="s">
        <v>346</v>
      </c>
      <c r="B35" s="127" t="s">
        <v>528</v>
      </c>
      <c r="C35" s="128" t="s">
        <v>529</v>
      </c>
      <c r="D35" s="129">
        <v>3788</v>
      </c>
      <c r="E35" s="129">
        <v>15129</v>
      </c>
      <c r="F35" s="129">
        <v>166</v>
      </c>
    </row>
    <row r="36" spans="1:6" ht="24" x14ac:dyDescent="0.2">
      <c r="A36" s="336" t="s">
        <v>346</v>
      </c>
      <c r="B36" s="127" t="s">
        <v>530</v>
      </c>
      <c r="C36" s="128" t="s">
        <v>474</v>
      </c>
      <c r="D36" s="129">
        <v>3510</v>
      </c>
      <c r="E36" s="129">
        <v>14378</v>
      </c>
      <c r="F36" s="129">
        <v>135</v>
      </c>
    </row>
    <row r="37" spans="1:6" ht="24" x14ac:dyDescent="0.2">
      <c r="A37" s="336" t="s">
        <v>346</v>
      </c>
      <c r="B37" s="127" t="s">
        <v>531</v>
      </c>
      <c r="C37" s="128" t="s">
        <v>248</v>
      </c>
      <c r="D37" s="129">
        <v>3086</v>
      </c>
      <c r="E37" s="129">
        <v>12563</v>
      </c>
      <c r="F37" s="129">
        <v>108</v>
      </c>
    </row>
    <row r="38" spans="1:6" ht="24" x14ac:dyDescent="0.2">
      <c r="A38" s="336" t="s">
        <v>346</v>
      </c>
      <c r="B38" s="127" t="s">
        <v>532</v>
      </c>
      <c r="C38" s="128" t="s">
        <v>249</v>
      </c>
      <c r="D38" s="129">
        <v>2856</v>
      </c>
      <c r="E38" s="129">
        <v>11121</v>
      </c>
      <c r="F38" s="129">
        <v>86</v>
      </c>
    </row>
    <row r="39" spans="1:6" ht="24" x14ac:dyDescent="0.2">
      <c r="A39" s="336" t="s">
        <v>346</v>
      </c>
      <c r="B39" s="127" t="s">
        <v>533</v>
      </c>
      <c r="C39" s="128" t="s">
        <v>250</v>
      </c>
      <c r="D39" s="129">
        <v>672</v>
      </c>
      <c r="E39" s="129">
        <v>1550</v>
      </c>
      <c r="F39" s="129">
        <v>14</v>
      </c>
    </row>
    <row r="40" spans="1:6" ht="36" x14ac:dyDescent="0.2">
      <c r="A40" s="336" t="s">
        <v>346</v>
      </c>
      <c r="B40" s="127" t="s">
        <v>534</v>
      </c>
      <c r="C40" s="128" t="s">
        <v>546</v>
      </c>
      <c r="D40" s="129">
        <v>560</v>
      </c>
      <c r="E40" s="129">
        <v>1575</v>
      </c>
      <c r="F40" s="129">
        <v>6</v>
      </c>
    </row>
    <row r="41" spans="1:6" ht="72" x14ac:dyDescent="0.2">
      <c r="A41" s="336" t="s">
        <v>346</v>
      </c>
      <c r="B41" s="127" t="s">
        <v>535</v>
      </c>
      <c r="C41" s="128" t="s">
        <v>251</v>
      </c>
      <c r="D41" s="376">
        <v>0.7</v>
      </c>
      <c r="E41" s="376">
        <v>0.66</v>
      </c>
      <c r="F41" s="376">
        <v>0.46</v>
      </c>
    </row>
    <row r="42" spans="1:6" ht="48" x14ac:dyDescent="0.2">
      <c r="A42" s="336" t="s">
        <v>346</v>
      </c>
      <c r="B42" s="127" t="s">
        <v>536</v>
      </c>
      <c r="C42" s="128" t="s">
        <v>892</v>
      </c>
      <c r="D42" s="377">
        <v>18344</v>
      </c>
      <c r="E42" s="377">
        <v>17451</v>
      </c>
      <c r="F42" s="377">
        <v>9028</v>
      </c>
    </row>
    <row r="43" spans="1:6" ht="24" x14ac:dyDescent="0.2">
      <c r="A43" s="336" t="s">
        <v>346</v>
      </c>
      <c r="B43" s="130" t="s">
        <v>537</v>
      </c>
      <c r="C43" s="131" t="s">
        <v>252</v>
      </c>
      <c r="D43" s="377">
        <v>16132</v>
      </c>
      <c r="E43" s="377">
        <v>15779</v>
      </c>
      <c r="F43" s="377">
        <v>8491</v>
      </c>
    </row>
    <row r="44" spans="1:6" ht="36.75" customHeight="1" x14ac:dyDescent="0.2">
      <c r="A44" s="336" t="s">
        <v>346</v>
      </c>
      <c r="B44" s="127" t="s">
        <v>538</v>
      </c>
      <c r="C44" s="128" t="s">
        <v>893</v>
      </c>
      <c r="D44" s="377">
        <v>5228</v>
      </c>
      <c r="E44" s="377">
        <v>4830</v>
      </c>
      <c r="F44" s="377">
        <v>3258</v>
      </c>
    </row>
    <row r="45" spans="1:6" ht="48" x14ac:dyDescent="0.2">
      <c r="A45" s="336" t="s">
        <v>346</v>
      </c>
      <c r="B45" s="127" t="s">
        <v>539</v>
      </c>
      <c r="C45" s="128" t="s">
        <v>253</v>
      </c>
      <c r="D45" s="377">
        <v>4266</v>
      </c>
      <c r="E45" s="377">
        <v>4380</v>
      </c>
      <c r="F45" s="377">
        <v>3225</v>
      </c>
    </row>
    <row r="46" spans="1:6" x14ac:dyDescent="0.2"/>
    <row r="47" spans="1:6" ht="75" customHeight="1" x14ac:dyDescent="0.2">
      <c r="A47" s="336" t="s">
        <v>545</v>
      </c>
      <c r="B47" s="619" t="s">
        <v>782</v>
      </c>
      <c r="C47" s="587"/>
      <c r="D47" s="587"/>
      <c r="E47" s="587"/>
      <c r="F47" s="587"/>
    </row>
    <row r="48" spans="1:6" ht="36" x14ac:dyDescent="0.2">
      <c r="A48" s="336" t="s">
        <v>545</v>
      </c>
      <c r="B48" s="135"/>
      <c r="C48" s="136"/>
      <c r="D48" s="28" t="s">
        <v>521</v>
      </c>
      <c r="E48" s="28" t="s">
        <v>540</v>
      </c>
      <c r="F48" s="28" t="s">
        <v>541</v>
      </c>
    </row>
    <row r="49" spans="1:7" ht="49.5" customHeight="1" x14ac:dyDescent="0.2">
      <c r="A49" s="336" t="s">
        <v>545</v>
      </c>
      <c r="B49" s="127" t="s">
        <v>542</v>
      </c>
      <c r="C49" s="128" t="s">
        <v>254</v>
      </c>
      <c r="D49" s="129">
        <v>799</v>
      </c>
      <c r="E49" s="129">
        <v>3600</v>
      </c>
      <c r="F49" s="129">
        <v>68</v>
      </c>
    </row>
    <row r="50" spans="1:7" ht="36" x14ac:dyDescent="0.2">
      <c r="A50" s="336" t="s">
        <v>545</v>
      </c>
      <c r="B50" s="127" t="s">
        <v>543</v>
      </c>
      <c r="C50" s="128" t="s">
        <v>432</v>
      </c>
      <c r="D50" s="378">
        <v>5202</v>
      </c>
      <c r="E50" s="378">
        <v>5457</v>
      </c>
      <c r="F50" s="378">
        <v>3588</v>
      </c>
    </row>
    <row r="51" spans="1:7" ht="36" x14ac:dyDescent="0.2">
      <c r="A51" s="336" t="s">
        <v>545</v>
      </c>
      <c r="B51" s="127" t="s">
        <v>544</v>
      </c>
      <c r="C51" s="128" t="s">
        <v>433</v>
      </c>
      <c r="D51" s="129">
        <v>46</v>
      </c>
      <c r="E51" s="129">
        <v>210</v>
      </c>
      <c r="F51" s="129">
        <v>6</v>
      </c>
    </row>
    <row r="52" spans="1:7" ht="36" x14ac:dyDescent="0.2">
      <c r="A52" s="336" t="s">
        <v>545</v>
      </c>
      <c r="B52" s="127" t="s">
        <v>187</v>
      </c>
      <c r="C52" s="128" t="s">
        <v>434</v>
      </c>
      <c r="D52" s="378">
        <v>36187</v>
      </c>
      <c r="E52" s="378">
        <v>36664</v>
      </c>
      <c r="F52" s="378">
        <v>30537</v>
      </c>
    </row>
    <row r="53" spans="1:7" x14ac:dyDescent="0.2">
      <c r="A53" s="366"/>
    </row>
    <row r="54" spans="1:7" x14ac:dyDescent="0.2">
      <c r="A54" s="336" t="s">
        <v>347</v>
      </c>
      <c r="B54" s="185" t="s">
        <v>137</v>
      </c>
      <c r="C54" s="186"/>
      <c r="D54" s="379"/>
      <c r="E54" s="379"/>
      <c r="F54" s="379"/>
    </row>
    <row r="55" spans="1:7" x14ac:dyDescent="0.2">
      <c r="A55" s="336"/>
      <c r="B55" s="185"/>
      <c r="C55" s="185"/>
      <c r="D55" s="379"/>
      <c r="E55" s="379"/>
      <c r="F55" s="379"/>
    </row>
    <row r="56" spans="1:7" s="208" customFormat="1" ht="27" customHeight="1" x14ac:dyDescent="0.2">
      <c r="A56" s="197"/>
      <c r="B56" s="292"/>
      <c r="C56" s="620" t="s">
        <v>971</v>
      </c>
      <c r="D56" s="621"/>
      <c r="E56" s="621"/>
      <c r="F56" s="621"/>
    </row>
    <row r="57" spans="1:7" s="208" customFormat="1" ht="102" x14ac:dyDescent="0.2">
      <c r="A57" s="197"/>
      <c r="B57" s="292"/>
      <c r="C57" s="359" t="s">
        <v>1036</v>
      </c>
      <c r="D57" s="380"/>
      <c r="E57" s="380"/>
      <c r="F57" s="380"/>
    </row>
    <row r="58" spans="1:7" s="208" customFormat="1" ht="38.25" x14ac:dyDescent="0.2">
      <c r="A58" s="197"/>
      <c r="B58" s="292"/>
      <c r="C58" s="359" t="s">
        <v>972</v>
      </c>
      <c r="D58" s="380"/>
      <c r="E58" s="380"/>
      <c r="F58" s="380"/>
    </row>
    <row r="59" spans="1:7" s="208" customFormat="1" x14ac:dyDescent="0.2">
      <c r="A59" s="340"/>
      <c r="B59" s="331"/>
      <c r="C59" s="293" t="s">
        <v>973</v>
      </c>
      <c r="D59" s="331"/>
      <c r="E59" s="331"/>
      <c r="F59" s="331"/>
    </row>
    <row r="60" spans="1:7" ht="66" customHeight="1" x14ac:dyDescent="0.2">
      <c r="A60" s="197" t="s">
        <v>348</v>
      </c>
      <c r="B60" s="622" t="s">
        <v>1037</v>
      </c>
      <c r="C60" s="622"/>
      <c r="D60" s="622"/>
      <c r="E60" s="622"/>
      <c r="F60" s="301">
        <v>6394</v>
      </c>
    </row>
    <row r="61" spans="1:7" s="319" customFormat="1" ht="66" customHeight="1" thickBot="1" x14ac:dyDescent="0.25">
      <c r="A61" s="294" t="s">
        <v>349</v>
      </c>
      <c r="B61" s="623" t="s">
        <v>985</v>
      </c>
      <c r="C61" s="623"/>
      <c r="D61" s="623"/>
      <c r="E61" s="623"/>
      <c r="F61" s="623"/>
      <c r="G61" s="331"/>
    </row>
    <row r="62" spans="1:7" s="319" customFormat="1" ht="66" customHeight="1" x14ac:dyDescent="0.2">
      <c r="A62" s="294"/>
      <c r="B62" s="295"/>
      <c r="C62" s="610" t="s">
        <v>981</v>
      </c>
      <c r="D62" s="612" t="s">
        <v>982</v>
      </c>
      <c r="E62" s="614" t="s">
        <v>983</v>
      </c>
      <c r="F62" s="616" t="s">
        <v>984</v>
      </c>
      <c r="G62" s="331"/>
    </row>
    <row r="63" spans="1:7" s="319" customFormat="1" ht="66" customHeight="1" thickBot="1" x14ac:dyDescent="0.25">
      <c r="A63" s="294" t="s">
        <v>349</v>
      </c>
      <c r="B63" s="331"/>
      <c r="C63" s="611"/>
      <c r="D63" s="613"/>
      <c r="E63" s="615"/>
      <c r="F63" s="617"/>
      <c r="G63" s="331"/>
    </row>
    <row r="64" spans="1:7" s="319" customFormat="1" ht="66" customHeight="1" x14ac:dyDescent="0.2">
      <c r="A64" s="294"/>
      <c r="B64" s="295"/>
      <c r="C64" s="296" t="s">
        <v>974</v>
      </c>
      <c r="D64" s="129">
        <v>2759</v>
      </c>
      <c r="E64" s="129">
        <v>43</v>
      </c>
      <c r="F64" s="129">
        <v>23123</v>
      </c>
      <c r="G64" s="331"/>
    </row>
    <row r="65" spans="1:256" s="319" customFormat="1" ht="66" customHeight="1" x14ac:dyDescent="0.2">
      <c r="A65" s="294"/>
      <c r="B65" s="295"/>
      <c r="C65" s="297" t="s">
        <v>975</v>
      </c>
      <c r="D65" s="129">
        <v>2705</v>
      </c>
      <c r="E65" s="129">
        <v>42</v>
      </c>
      <c r="F65" s="129">
        <v>19005</v>
      </c>
      <c r="G65" s="331"/>
    </row>
    <row r="66" spans="1:256" s="319" customFormat="1" ht="66" customHeight="1" x14ac:dyDescent="0.2">
      <c r="A66" s="294"/>
      <c r="B66" s="295"/>
      <c r="C66" s="299" t="s">
        <v>976</v>
      </c>
      <c r="D66" s="129">
        <v>681</v>
      </c>
      <c r="E66" s="129">
        <v>11</v>
      </c>
      <c r="F66" s="129">
        <v>3147</v>
      </c>
      <c r="G66" s="331"/>
    </row>
    <row r="67" spans="1:256" s="319" customFormat="1" ht="66" customHeight="1" x14ac:dyDescent="0.2">
      <c r="A67" s="294"/>
      <c r="B67" s="295"/>
      <c r="C67" s="299" t="s">
        <v>977</v>
      </c>
      <c r="D67" s="129">
        <v>0</v>
      </c>
      <c r="E67" s="129">
        <v>0</v>
      </c>
      <c r="F67" s="129">
        <v>0</v>
      </c>
      <c r="G67" s="331"/>
    </row>
    <row r="68" spans="1:256" s="319" customFormat="1" ht="66" customHeight="1" x14ac:dyDescent="0.2">
      <c r="A68" s="294"/>
      <c r="B68" s="295"/>
      <c r="C68" s="300" t="s">
        <v>986</v>
      </c>
      <c r="D68" s="129">
        <v>315</v>
      </c>
      <c r="E68" s="129">
        <v>5</v>
      </c>
      <c r="F68" s="129">
        <v>32521</v>
      </c>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c r="HV68" s="298"/>
      <c r="HW68" s="298"/>
      <c r="HX68" s="298"/>
      <c r="HY68" s="298"/>
      <c r="HZ68" s="298"/>
      <c r="IA68" s="298"/>
      <c r="IB68" s="298"/>
      <c r="IC68" s="298"/>
      <c r="ID68" s="298"/>
      <c r="IE68" s="298"/>
      <c r="IF68" s="298"/>
      <c r="IG68" s="298"/>
      <c r="IH68" s="298"/>
      <c r="II68" s="298"/>
      <c r="IJ68" s="298"/>
      <c r="IK68" s="298"/>
      <c r="IL68" s="298"/>
      <c r="IM68" s="298"/>
      <c r="IN68" s="298"/>
      <c r="IO68" s="298"/>
      <c r="IP68" s="298"/>
      <c r="IQ68" s="298"/>
      <c r="IR68" s="298"/>
      <c r="IS68" s="298"/>
      <c r="IT68" s="298"/>
      <c r="IU68" s="298"/>
      <c r="IV68" s="298"/>
    </row>
    <row r="69" spans="1:256" x14ac:dyDescent="0.2">
      <c r="A69" s="336"/>
      <c r="B69" s="318"/>
      <c r="C69" s="318"/>
      <c r="D69" s="318"/>
      <c r="E69" s="318"/>
    </row>
    <row r="70" spans="1:256" ht="27.75" customHeight="1" x14ac:dyDescent="0.2">
      <c r="B70" s="618" t="s">
        <v>876</v>
      </c>
      <c r="C70" s="416"/>
      <c r="D70" s="416"/>
      <c r="E70" s="416"/>
      <c r="F70" s="416"/>
    </row>
    <row r="71" spans="1:256" ht="15.75" x14ac:dyDescent="0.2">
      <c r="B71" s="360"/>
      <c r="C71" s="321"/>
      <c r="D71" s="321"/>
      <c r="E71" s="321"/>
      <c r="F71" s="321"/>
    </row>
    <row r="72" spans="1:256" ht="26.25" customHeight="1" x14ac:dyDescent="0.2">
      <c r="A72" s="336" t="s">
        <v>350</v>
      </c>
      <c r="B72" s="430" t="s">
        <v>138</v>
      </c>
      <c r="C72" s="430"/>
      <c r="D72" s="430"/>
      <c r="E72" s="430"/>
      <c r="F72" s="430"/>
    </row>
    <row r="73" spans="1:256" x14ac:dyDescent="0.2">
      <c r="A73" s="336" t="s">
        <v>350</v>
      </c>
      <c r="B73" s="528" t="s">
        <v>435</v>
      </c>
      <c r="C73" s="528"/>
      <c r="D73" s="528"/>
      <c r="E73" s="184"/>
    </row>
    <row r="74" spans="1:256" x14ac:dyDescent="0.2">
      <c r="A74" s="336" t="s">
        <v>350</v>
      </c>
      <c r="B74" s="528" t="s">
        <v>436</v>
      </c>
      <c r="C74" s="528"/>
      <c r="D74" s="528"/>
      <c r="E74" s="78" t="s">
        <v>1095</v>
      </c>
    </row>
    <row r="75" spans="1:256" x14ac:dyDescent="0.2">
      <c r="A75" s="336" t="s">
        <v>350</v>
      </c>
      <c r="B75" s="528" t="s">
        <v>437</v>
      </c>
      <c r="C75" s="528"/>
      <c r="D75" s="528"/>
      <c r="E75" s="78"/>
    </row>
    <row r="76" spans="1:256" x14ac:dyDescent="0.2"/>
    <row r="77" spans="1:256" ht="40.5" customHeight="1" x14ac:dyDescent="0.2">
      <c r="A77" s="336" t="s">
        <v>350</v>
      </c>
      <c r="B77" s="414" t="s">
        <v>438</v>
      </c>
      <c r="C77" s="414"/>
      <c r="D77" s="414"/>
      <c r="E77" s="414"/>
      <c r="F77" s="106">
        <v>15</v>
      </c>
    </row>
    <row r="78" spans="1:256" x14ac:dyDescent="0.2">
      <c r="B78" s="321"/>
      <c r="C78" s="49"/>
      <c r="D78" s="321"/>
      <c r="E78" s="321"/>
      <c r="F78" s="27"/>
    </row>
    <row r="79" spans="1:256" ht="25.5" customHeight="1" x14ac:dyDescent="0.2">
      <c r="A79" s="336" t="s">
        <v>350</v>
      </c>
      <c r="B79" s="414" t="s">
        <v>439</v>
      </c>
      <c r="C79" s="414"/>
      <c r="D79" s="414"/>
      <c r="E79" s="414"/>
      <c r="F79" s="119">
        <v>7163.42</v>
      </c>
    </row>
    <row r="80" spans="1:256" x14ac:dyDescent="0.2">
      <c r="F80" s="381"/>
    </row>
    <row r="81" spans="1:6" ht="26.25" customHeight="1" x14ac:dyDescent="0.2">
      <c r="A81" s="336" t="s">
        <v>350</v>
      </c>
      <c r="B81" s="414" t="s">
        <v>808</v>
      </c>
      <c r="C81" s="414"/>
      <c r="D81" s="414"/>
      <c r="E81" s="414"/>
      <c r="F81" s="119">
        <v>107451.34</v>
      </c>
    </row>
    <row r="82" spans="1:6" ht="26.25" customHeight="1" x14ac:dyDescent="0.2">
      <c r="A82" s="336"/>
      <c r="B82" s="346"/>
      <c r="C82" s="346"/>
      <c r="D82" s="346"/>
      <c r="E82" s="346"/>
      <c r="F82" s="120"/>
    </row>
    <row r="83" spans="1:6" ht="12.75" customHeight="1" x14ac:dyDescent="0.2">
      <c r="A83" s="336" t="s">
        <v>351</v>
      </c>
      <c r="B83" s="430" t="s">
        <v>877</v>
      </c>
      <c r="C83" s="430"/>
      <c r="D83" s="430"/>
      <c r="E83" s="430"/>
      <c r="F83" s="430"/>
    </row>
    <row r="84" spans="1:6" x14ac:dyDescent="0.2">
      <c r="A84" s="336" t="s">
        <v>351</v>
      </c>
      <c r="B84" s="624" t="s">
        <v>878</v>
      </c>
      <c r="C84" s="467"/>
      <c r="D84" s="468"/>
      <c r="E84" s="117"/>
    </row>
    <row r="85" spans="1:6" x14ac:dyDescent="0.2">
      <c r="A85" s="336" t="s">
        <v>351</v>
      </c>
      <c r="B85" s="624" t="s">
        <v>195</v>
      </c>
      <c r="C85" s="467"/>
      <c r="D85" s="468"/>
      <c r="E85" s="117"/>
    </row>
    <row r="86" spans="1:6" x14ac:dyDescent="0.2">
      <c r="A86" s="336" t="s">
        <v>351</v>
      </c>
      <c r="B86" s="625" t="s">
        <v>668</v>
      </c>
      <c r="C86" s="626"/>
      <c r="D86" s="449"/>
      <c r="E86" s="24"/>
    </row>
    <row r="87" spans="1:6" x14ac:dyDescent="0.2">
      <c r="A87" s="336" t="s">
        <v>351</v>
      </c>
      <c r="B87" s="625" t="s">
        <v>669</v>
      </c>
      <c r="C87" s="626"/>
      <c r="D87" s="449"/>
      <c r="E87" s="24"/>
    </row>
    <row r="88" spans="1:6" x14ac:dyDescent="0.2">
      <c r="A88" s="336" t="s">
        <v>351</v>
      </c>
      <c r="B88" s="589" t="s">
        <v>47</v>
      </c>
      <c r="C88" s="507"/>
      <c r="D88" s="590"/>
      <c r="E88" s="24"/>
    </row>
    <row r="89" spans="1:6" x14ac:dyDescent="0.2">
      <c r="A89" s="336"/>
      <c r="B89" s="509"/>
      <c r="C89" s="417"/>
      <c r="D89" s="417"/>
      <c r="E89" s="59"/>
    </row>
    <row r="90" spans="1:6" x14ac:dyDescent="0.2"/>
    <row r="91" spans="1:6" ht="15.75" x14ac:dyDescent="0.2">
      <c r="B91" s="33" t="s">
        <v>192</v>
      </c>
    </row>
    <row r="92" spans="1:6" ht="12.75" customHeight="1" x14ac:dyDescent="0.2">
      <c r="B92" s="33"/>
    </row>
    <row r="93" spans="1:6" x14ac:dyDescent="0.2">
      <c r="A93" s="336" t="s">
        <v>352</v>
      </c>
      <c r="B93" s="430" t="s">
        <v>809</v>
      </c>
      <c r="C93" s="430"/>
      <c r="D93" s="430"/>
      <c r="E93" s="430"/>
      <c r="F93" s="430"/>
    </row>
    <row r="94" spans="1:6" x14ac:dyDescent="0.2">
      <c r="A94" s="336" t="s">
        <v>352</v>
      </c>
      <c r="B94" s="624" t="s">
        <v>193</v>
      </c>
      <c r="C94" s="467"/>
      <c r="D94" s="468"/>
      <c r="E94" s="117" t="s">
        <v>1095</v>
      </c>
    </row>
    <row r="95" spans="1:6" x14ac:dyDescent="0.2">
      <c r="A95" s="336" t="s">
        <v>352</v>
      </c>
      <c r="B95" s="624" t="s">
        <v>194</v>
      </c>
      <c r="C95" s="467"/>
      <c r="D95" s="468"/>
      <c r="E95" s="24"/>
    </row>
    <row r="96" spans="1:6" x14ac:dyDescent="0.2">
      <c r="A96" s="336" t="s">
        <v>352</v>
      </c>
      <c r="B96" s="624" t="s">
        <v>195</v>
      </c>
      <c r="C96" s="467"/>
      <c r="D96" s="468"/>
      <c r="E96" s="24"/>
    </row>
    <row r="97" spans="1:6" x14ac:dyDescent="0.2">
      <c r="A97" s="336" t="s">
        <v>352</v>
      </c>
      <c r="B97" s="624" t="s">
        <v>196</v>
      </c>
      <c r="C97" s="467"/>
      <c r="D97" s="468"/>
      <c r="E97" s="24"/>
    </row>
    <row r="98" spans="1:6" x14ac:dyDescent="0.2">
      <c r="A98" s="336" t="s">
        <v>352</v>
      </c>
      <c r="B98" s="625" t="s">
        <v>670</v>
      </c>
      <c r="C98" s="626"/>
      <c r="D98" s="449"/>
      <c r="E98" s="24"/>
    </row>
    <row r="99" spans="1:6" x14ac:dyDescent="0.2">
      <c r="A99" s="336" t="s">
        <v>352</v>
      </c>
      <c r="B99" s="624" t="s">
        <v>197</v>
      </c>
      <c r="C99" s="467"/>
      <c r="D99" s="468"/>
      <c r="E99" s="24"/>
    </row>
    <row r="100" spans="1:6" x14ac:dyDescent="0.2">
      <c r="A100" s="336" t="s">
        <v>352</v>
      </c>
      <c r="B100" s="589" t="s">
        <v>47</v>
      </c>
      <c r="C100" s="507"/>
      <c r="D100" s="590"/>
      <c r="E100" s="24"/>
    </row>
    <row r="101" spans="1:6" x14ac:dyDescent="0.2">
      <c r="A101" s="336"/>
      <c r="B101" s="509"/>
      <c r="C101" s="417"/>
      <c r="D101" s="417"/>
      <c r="E101" s="59"/>
    </row>
    <row r="102" spans="1:6" x14ac:dyDescent="0.2"/>
    <row r="103" spans="1:6" x14ac:dyDescent="0.2">
      <c r="A103" s="336" t="s">
        <v>353</v>
      </c>
      <c r="B103" s="549" t="s">
        <v>198</v>
      </c>
      <c r="C103" s="549"/>
      <c r="D103" s="549"/>
      <c r="E103" s="549"/>
      <c r="F103" s="549"/>
    </row>
    <row r="104" spans="1:6" x14ac:dyDescent="0.2">
      <c r="A104" s="336" t="s">
        <v>353</v>
      </c>
      <c r="B104" s="528" t="s">
        <v>199</v>
      </c>
      <c r="C104" s="528"/>
      <c r="D104" s="528"/>
      <c r="E104" s="103">
        <v>43539</v>
      </c>
      <c r="F104" s="137"/>
    </row>
    <row r="105" spans="1:6" x14ac:dyDescent="0.2">
      <c r="A105" s="336" t="s">
        <v>353</v>
      </c>
      <c r="B105" s="528" t="s">
        <v>200</v>
      </c>
      <c r="C105" s="528"/>
      <c r="D105" s="528"/>
      <c r="E105" s="103"/>
      <c r="F105" s="42"/>
    </row>
    <row r="106" spans="1:6" ht="27" customHeight="1" x14ac:dyDescent="0.2">
      <c r="A106" s="336" t="s">
        <v>353</v>
      </c>
      <c r="B106" s="414" t="s">
        <v>201</v>
      </c>
      <c r="C106" s="414"/>
      <c r="D106" s="414"/>
      <c r="E106" s="78" t="s">
        <v>1095</v>
      </c>
      <c r="F106" s="42"/>
    </row>
    <row r="107" spans="1:6" x14ac:dyDescent="0.2"/>
    <row r="108" spans="1:6" x14ac:dyDescent="0.2">
      <c r="A108" s="336" t="s">
        <v>354</v>
      </c>
      <c r="B108" s="430" t="s">
        <v>880</v>
      </c>
      <c r="C108" s="430"/>
      <c r="D108" s="430"/>
      <c r="E108" s="430"/>
      <c r="F108" s="430"/>
    </row>
    <row r="109" spans="1:6" x14ac:dyDescent="0.2">
      <c r="A109" s="336" t="s">
        <v>354</v>
      </c>
      <c r="B109" s="342" t="s">
        <v>524</v>
      </c>
      <c r="C109" s="528" t="s">
        <v>879</v>
      </c>
      <c r="D109" s="528"/>
      <c r="E109" s="139"/>
      <c r="F109" s="138"/>
    </row>
    <row r="110" spans="1:6" x14ac:dyDescent="0.2">
      <c r="A110" s="336" t="s">
        <v>354</v>
      </c>
      <c r="B110" s="470"/>
      <c r="C110" s="470"/>
      <c r="D110" s="140" t="s">
        <v>496</v>
      </c>
      <c r="E110" s="31" t="s">
        <v>497</v>
      </c>
      <c r="F110" s="138"/>
    </row>
    <row r="111" spans="1:6" x14ac:dyDescent="0.2">
      <c r="A111" s="336" t="s">
        <v>354</v>
      </c>
      <c r="B111" s="141" t="s">
        <v>527</v>
      </c>
      <c r="C111" s="70" t="s">
        <v>881</v>
      </c>
      <c r="D111" s="78" t="s">
        <v>1095</v>
      </c>
      <c r="E111" s="78"/>
      <c r="F111" s="138"/>
    </row>
    <row r="112" spans="1:6" x14ac:dyDescent="0.2">
      <c r="A112" s="336" t="s">
        <v>354</v>
      </c>
      <c r="B112" s="142"/>
      <c r="C112" s="70" t="s">
        <v>882</v>
      </c>
      <c r="D112" s="143">
        <v>43511</v>
      </c>
    </row>
    <row r="113" spans="1:5" x14ac:dyDescent="0.2"/>
    <row r="114" spans="1:5" x14ac:dyDescent="0.2">
      <c r="A114" s="336" t="s">
        <v>355</v>
      </c>
      <c r="B114" s="549" t="s">
        <v>883</v>
      </c>
      <c r="C114" s="549"/>
    </row>
    <row r="115" spans="1:5" x14ac:dyDescent="0.2">
      <c r="A115" s="336" t="s">
        <v>355</v>
      </c>
      <c r="B115" s="528" t="s">
        <v>884</v>
      </c>
      <c r="C115" s="528"/>
      <c r="D115" s="103">
        <v>43586</v>
      </c>
    </row>
    <row r="116" spans="1:5" x14ac:dyDescent="0.2">
      <c r="A116" s="336" t="s">
        <v>355</v>
      </c>
      <c r="B116" s="528" t="s">
        <v>885</v>
      </c>
      <c r="C116" s="528"/>
      <c r="D116" s="144">
        <v>3</v>
      </c>
    </row>
    <row r="117" spans="1:5" x14ac:dyDescent="0.2"/>
    <row r="118" spans="1:5" ht="15.75" x14ac:dyDescent="0.2">
      <c r="B118" s="33" t="s">
        <v>89</v>
      </c>
    </row>
    <row r="119" spans="1:5" ht="12.75" customHeight="1" x14ac:dyDescent="0.2">
      <c r="A119" s="354"/>
      <c r="B119" s="183" t="s">
        <v>810</v>
      </c>
      <c r="C119" s="171"/>
      <c r="D119" s="171"/>
      <c r="E119" s="171"/>
    </row>
    <row r="120" spans="1:5" x14ac:dyDescent="0.2">
      <c r="A120" s="336" t="s">
        <v>356</v>
      </c>
      <c r="B120" s="505" t="s">
        <v>90</v>
      </c>
      <c r="C120" s="505"/>
    </row>
    <row r="121" spans="1:5" x14ac:dyDescent="0.2">
      <c r="A121" s="336" t="s">
        <v>356</v>
      </c>
      <c r="B121" s="510" t="s">
        <v>91</v>
      </c>
      <c r="C121" s="510"/>
      <c r="D121" s="510"/>
    </row>
    <row r="122" spans="1:5" x14ac:dyDescent="0.2">
      <c r="A122" s="336" t="s">
        <v>356</v>
      </c>
      <c r="B122" s="528" t="s">
        <v>92</v>
      </c>
      <c r="C122" s="528"/>
      <c r="D122" s="471"/>
      <c r="E122" s="78" t="s">
        <v>1095</v>
      </c>
    </row>
    <row r="123" spans="1:5" x14ac:dyDescent="0.2">
      <c r="A123" s="336" t="s">
        <v>356</v>
      </c>
      <c r="B123" s="528" t="s">
        <v>93</v>
      </c>
      <c r="C123" s="528"/>
      <c r="D123" s="528"/>
      <c r="E123" s="78" t="s">
        <v>1095</v>
      </c>
    </row>
    <row r="124" spans="1:5" x14ac:dyDescent="0.2">
      <c r="A124" s="336" t="s">
        <v>356</v>
      </c>
      <c r="B124" s="528" t="s">
        <v>94</v>
      </c>
      <c r="C124" s="528"/>
      <c r="D124" s="528"/>
      <c r="E124" s="78" t="s">
        <v>1095</v>
      </c>
    </row>
    <row r="125" spans="1:5" x14ac:dyDescent="0.2"/>
    <row r="126" spans="1:5" x14ac:dyDescent="0.2">
      <c r="A126" s="336" t="s">
        <v>356</v>
      </c>
      <c r="B126" s="528" t="s">
        <v>95</v>
      </c>
      <c r="C126" s="528"/>
      <c r="D126" s="528"/>
      <c r="E126" s="78"/>
    </row>
    <row r="127" spans="1:5" x14ac:dyDescent="0.2">
      <c r="A127" s="336" t="s">
        <v>356</v>
      </c>
      <c r="B127" s="528" t="s">
        <v>747</v>
      </c>
      <c r="C127" s="528"/>
      <c r="D127" s="528"/>
      <c r="E127" s="78"/>
    </row>
    <row r="128" spans="1:5" x14ac:dyDescent="0.2">
      <c r="A128" s="336" t="s">
        <v>356</v>
      </c>
      <c r="B128" s="528" t="s">
        <v>748</v>
      </c>
      <c r="C128" s="528"/>
      <c r="D128" s="528"/>
      <c r="E128" s="78"/>
    </row>
    <row r="129" spans="1:5" x14ac:dyDescent="0.2">
      <c r="A129" s="336" t="s">
        <v>356</v>
      </c>
      <c r="B129" s="528" t="s">
        <v>749</v>
      </c>
      <c r="C129" s="528"/>
      <c r="D129" s="528"/>
      <c r="E129" s="78" t="s">
        <v>1095</v>
      </c>
    </row>
    <row r="130" spans="1:5" x14ac:dyDescent="0.2">
      <c r="A130" s="336" t="s">
        <v>356</v>
      </c>
      <c r="B130" s="589" t="s">
        <v>47</v>
      </c>
      <c r="C130" s="507"/>
      <c r="D130" s="590"/>
      <c r="E130" s="364"/>
    </row>
    <row r="131" spans="1:5" x14ac:dyDescent="0.2">
      <c r="A131" s="336"/>
      <c r="B131" s="509"/>
      <c r="C131" s="417"/>
      <c r="D131" s="417"/>
      <c r="E131" s="59"/>
    </row>
    <row r="132" spans="1:5" x14ac:dyDescent="0.2"/>
    <row r="133" spans="1:5" x14ac:dyDescent="0.2">
      <c r="A133" s="336" t="s">
        <v>357</v>
      </c>
      <c r="B133" s="549" t="s">
        <v>750</v>
      </c>
      <c r="C133" s="549"/>
    </row>
    <row r="134" spans="1:5" x14ac:dyDescent="0.2">
      <c r="A134" s="336" t="s">
        <v>357</v>
      </c>
      <c r="B134" s="549" t="s">
        <v>886</v>
      </c>
      <c r="C134" s="463"/>
    </row>
    <row r="135" spans="1:5" x14ac:dyDescent="0.2">
      <c r="A135" s="336" t="s">
        <v>357</v>
      </c>
      <c r="B135" s="528" t="s">
        <v>751</v>
      </c>
      <c r="C135" s="528"/>
      <c r="D135" s="528"/>
      <c r="E135" s="184" t="s">
        <v>1095</v>
      </c>
    </row>
    <row r="136" spans="1:5" x14ac:dyDescent="0.2">
      <c r="A136" s="336" t="s">
        <v>357</v>
      </c>
      <c r="B136" s="528" t="s">
        <v>752</v>
      </c>
      <c r="C136" s="528"/>
      <c r="D136" s="528"/>
      <c r="E136" s="78" t="s">
        <v>1095</v>
      </c>
    </row>
    <row r="137" spans="1:5" x14ac:dyDescent="0.2">
      <c r="A137" s="336" t="s">
        <v>357</v>
      </c>
      <c r="B137" s="528" t="s">
        <v>753</v>
      </c>
      <c r="C137" s="528"/>
      <c r="D137" s="528"/>
      <c r="E137" s="78" t="s">
        <v>1095</v>
      </c>
    </row>
    <row r="138" spans="1:5" x14ac:dyDescent="0.2">
      <c r="A138" s="336" t="s">
        <v>357</v>
      </c>
      <c r="B138" s="528" t="s">
        <v>754</v>
      </c>
      <c r="C138" s="528"/>
      <c r="D138" s="528"/>
      <c r="E138" s="78" t="s">
        <v>1095</v>
      </c>
    </row>
    <row r="139" spans="1:5" x14ac:dyDescent="0.2">
      <c r="A139" s="336" t="s">
        <v>357</v>
      </c>
      <c r="B139" s="528" t="s">
        <v>440</v>
      </c>
      <c r="C139" s="528"/>
      <c r="D139" s="528"/>
      <c r="E139" s="78" t="s">
        <v>1095</v>
      </c>
    </row>
    <row r="140" spans="1:5" x14ac:dyDescent="0.2">
      <c r="A140" s="336" t="s">
        <v>357</v>
      </c>
      <c r="B140" s="528" t="s">
        <v>755</v>
      </c>
      <c r="C140" s="528"/>
      <c r="D140" s="528"/>
      <c r="E140" s="78" t="s">
        <v>1095</v>
      </c>
    </row>
    <row r="141" spans="1:5" x14ac:dyDescent="0.2">
      <c r="A141" s="336" t="s">
        <v>357</v>
      </c>
      <c r="B141" s="528" t="s">
        <v>756</v>
      </c>
      <c r="C141" s="528"/>
      <c r="D141" s="528"/>
      <c r="E141" s="78"/>
    </row>
    <row r="142" spans="1:5" x14ac:dyDescent="0.2">
      <c r="A142" s="336" t="s">
        <v>357</v>
      </c>
      <c r="B142" s="589" t="s">
        <v>47</v>
      </c>
      <c r="C142" s="507"/>
      <c r="D142" s="590"/>
      <c r="E142" s="117"/>
    </row>
    <row r="143" spans="1:5" x14ac:dyDescent="0.2">
      <c r="A143" s="336"/>
      <c r="B143" s="509"/>
      <c r="C143" s="417"/>
      <c r="D143" s="417"/>
      <c r="E143" s="59"/>
    </row>
    <row r="144" spans="1:5" x14ac:dyDescent="0.2"/>
    <row r="145" spans="1:6" x14ac:dyDescent="0.2">
      <c r="A145" s="336" t="s">
        <v>358</v>
      </c>
      <c r="B145" s="549" t="s">
        <v>153</v>
      </c>
      <c r="C145" s="463"/>
      <c r="D145" s="463"/>
      <c r="E145" s="463"/>
      <c r="F145" s="463"/>
    </row>
    <row r="146" spans="1:6" x14ac:dyDescent="0.2">
      <c r="A146" s="336" t="s">
        <v>358</v>
      </c>
      <c r="B146" s="627"/>
      <c r="C146" s="627"/>
      <c r="D146" s="146" t="s">
        <v>757</v>
      </c>
      <c r="E146" s="146" t="s">
        <v>758</v>
      </c>
    </row>
    <row r="147" spans="1:6" x14ac:dyDescent="0.2">
      <c r="A147" s="336" t="s">
        <v>358</v>
      </c>
      <c r="B147" s="628" t="s">
        <v>759</v>
      </c>
      <c r="C147" s="628"/>
      <c r="D147" s="117" t="s">
        <v>1095</v>
      </c>
      <c r="E147" s="117" t="s">
        <v>1095</v>
      </c>
    </row>
    <row r="148" spans="1:6" x14ac:dyDescent="0.2">
      <c r="A148" s="336" t="s">
        <v>358</v>
      </c>
      <c r="B148" s="628" t="s">
        <v>760</v>
      </c>
      <c r="C148" s="628"/>
      <c r="D148" s="24" t="s">
        <v>1095</v>
      </c>
      <c r="E148" s="24"/>
    </row>
    <row r="149" spans="1:6" x14ac:dyDescent="0.2">
      <c r="A149" s="336" t="s">
        <v>358</v>
      </c>
      <c r="B149" s="628" t="s">
        <v>761</v>
      </c>
      <c r="C149" s="628"/>
      <c r="D149" s="24" t="s">
        <v>1095</v>
      </c>
      <c r="E149" s="24" t="s">
        <v>1095</v>
      </c>
    </row>
    <row r="150" spans="1:6" x14ac:dyDescent="0.2">
      <c r="A150" s="336" t="s">
        <v>358</v>
      </c>
      <c r="B150" s="628" t="s">
        <v>762</v>
      </c>
      <c r="C150" s="628"/>
      <c r="D150" s="24" t="s">
        <v>1095</v>
      </c>
      <c r="E150" s="24" t="s">
        <v>1095</v>
      </c>
    </row>
    <row r="151" spans="1:6" x14ac:dyDescent="0.2">
      <c r="A151" s="336" t="s">
        <v>358</v>
      </c>
      <c r="B151" s="628" t="s">
        <v>763</v>
      </c>
      <c r="C151" s="628"/>
      <c r="D151" s="24"/>
      <c r="E151" s="24"/>
    </row>
    <row r="152" spans="1:6" x14ac:dyDescent="0.2">
      <c r="A152" s="336" t="s">
        <v>358</v>
      </c>
      <c r="B152" s="628" t="s">
        <v>764</v>
      </c>
      <c r="C152" s="628"/>
      <c r="D152" s="24" t="s">
        <v>1095</v>
      </c>
      <c r="E152" s="132"/>
    </row>
    <row r="153" spans="1:6" x14ac:dyDescent="0.2">
      <c r="A153" s="336" t="s">
        <v>358</v>
      </c>
      <c r="B153" s="628" t="s">
        <v>765</v>
      </c>
      <c r="C153" s="628"/>
      <c r="D153" s="24" t="s">
        <v>1095</v>
      </c>
      <c r="E153" s="117" t="s">
        <v>1095</v>
      </c>
    </row>
    <row r="154" spans="1:6" x14ac:dyDescent="0.2">
      <c r="A154" s="336" t="s">
        <v>358</v>
      </c>
      <c r="B154" s="628" t="s">
        <v>925</v>
      </c>
      <c r="C154" s="628"/>
      <c r="D154" s="24" t="s">
        <v>1095</v>
      </c>
      <c r="E154" s="24" t="s">
        <v>1095</v>
      </c>
    </row>
    <row r="155" spans="1:6" x14ac:dyDescent="0.2">
      <c r="A155" s="336" t="s">
        <v>358</v>
      </c>
      <c r="B155" s="628" t="s">
        <v>766</v>
      </c>
      <c r="C155" s="628"/>
      <c r="D155" s="117" t="s">
        <v>1095</v>
      </c>
      <c r="E155" s="24" t="s">
        <v>1095</v>
      </c>
    </row>
    <row r="156" spans="1:6" x14ac:dyDescent="0.2">
      <c r="A156" s="336" t="s">
        <v>358</v>
      </c>
      <c r="B156" s="628" t="s">
        <v>767</v>
      </c>
      <c r="C156" s="628"/>
      <c r="D156" s="24"/>
      <c r="E156" s="24"/>
    </row>
    <row r="157" spans="1:6" x14ac:dyDescent="0.2">
      <c r="A157" s="336" t="s">
        <v>358</v>
      </c>
      <c r="B157" s="628" t="s">
        <v>768</v>
      </c>
      <c r="C157" s="628"/>
      <c r="D157" s="24" t="s">
        <v>1095</v>
      </c>
      <c r="E157" s="24" t="s">
        <v>1095</v>
      </c>
    </row>
    <row r="158" spans="1:6" x14ac:dyDescent="0.2"/>
    <row r="159" spans="1:6" ht="55.5" customHeight="1" x14ac:dyDescent="0.2">
      <c r="A159" s="197" t="s">
        <v>595</v>
      </c>
      <c r="B159" s="621" t="s">
        <v>596</v>
      </c>
      <c r="C159" s="621"/>
      <c r="D159" s="621"/>
      <c r="E159" s="621"/>
    </row>
    <row r="160" spans="1:6" x14ac:dyDescent="0.2">
      <c r="B160" s="629" t="s">
        <v>1096</v>
      </c>
      <c r="C160" s="630"/>
      <c r="D160" s="630"/>
      <c r="E160" s="630"/>
    </row>
    <row r="161" spans="2:5" x14ac:dyDescent="0.2">
      <c r="B161" s="630"/>
      <c r="C161" s="630"/>
      <c r="D161" s="630"/>
      <c r="E161" s="630"/>
    </row>
    <row r="162" spans="2:5" x14ac:dyDescent="0.2">
      <c r="B162" s="630"/>
      <c r="C162" s="630"/>
      <c r="D162" s="630"/>
      <c r="E162" s="630"/>
    </row>
    <row r="163" spans="2:5" x14ac:dyDescent="0.2">
      <c r="B163" s="630"/>
      <c r="C163" s="630"/>
      <c r="D163" s="630"/>
      <c r="E163" s="630"/>
    </row>
    <row r="164" spans="2:5" x14ac:dyDescent="0.2"/>
    <row r="165" spans="2:5" x14ac:dyDescent="0.2"/>
    <row r="166" spans="2:5" x14ac:dyDescent="0.2"/>
    <row r="167" spans="2:5" x14ac:dyDescent="0.2"/>
    <row r="168" spans="2:5" x14ac:dyDescent="0.2"/>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&amp;CCommon Data Set 2018-2019</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customHeight="1" zeroHeight="1" x14ac:dyDescent="0.2"/>
  <cols>
    <col min="1" max="2" width="3.85546875" style="366" customWidth="1"/>
    <col min="3" max="3" width="10.7109375" style="366" customWidth="1"/>
    <col min="4" max="11" width="9" style="366" customWidth="1"/>
    <col min="12" max="12" width="9.140625" style="366" customWidth="1"/>
    <col min="13" max="16384" width="0" style="366" hidden="1"/>
  </cols>
  <sheetData>
    <row r="1" spans="1:17" ht="18" x14ac:dyDescent="0.2">
      <c r="A1" s="415" t="s">
        <v>154</v>
      </c>
      <c r="B1" s="415"/>
      <c r="C1" s="415"/>
      <c r="D1" s="415"/>
      <c r="E1" s="415"/>
      <c r="F1" s="415"/>
      <c r="G1" s="415"/>
      <c r="H1" s="415"/>
      <c r="I1" s="415"/>
      <c r="J1" s="415"/>
      <c r="K1" s="415"/>
    </row>
    <row r="2" spans="1:17" x14ac:dyDescent="0.2"/>
    <row r="3" spans="1:17" ht="38.25" customHeight="1" x14ac:dyDescent="0.2">
      <c r="A3" s="3" t="s">
        <v>183</v>
      </c>
      <c r="B3" s="632" t="s">
        <v>1038</v>
      </c>
      <c r="C3" s="633"/>
      <c r="D3" s="633"/>
      <c r="E3" s="633"/>
      <c r="F3" s="633"/>
      <c r="G3" s="633"/>
      <c r="H3" s="633"/>
      <c r="I3" s="633"/>
      <c r="J3" s="633"/>
      <c r="K3" s="633"/>
    </row>
    <row r="4" spans="1:17" ht="66" customHeight="1" x14ac:dyDescent="0.2">
      <c r="B4" s="631" t="s">
        <v>783</v>
      </c>
      <c r="C4" s="631"/>
      <c r="D4" s="631"/>
      <c r="E4" s="631"/>
      <c r="F4" s="631"/>
      <c r="G4" s="631"/>
      <c r="H4" s="631"/>
      <c r="I4" s="631"/>
      <c r="J4" s="631"/>
      <c r="K4" s="631"/>
    </row>
    <row r="5" spans="1:17" s="203" customFormat="1" x14ac:dyDescent="0.2">
      <c r="B5" s="204"/>
      <c r="C5" s="205"/>
      <c r="D5" s="202"/>
      <c r="E5" s="202"/>
      <c r="F5" s="202"/>
      <c r="G5" s="202"/>
      <c r="H5" s="202"/>
      <c r="I5" s="206"/>
      <c r="J5" s="204" t="s">
        <v>845</v>
      </c>
      <c r="K5" s="204" t="s">
        <v>846</v>
      </c>
    </row>
    <row r="6" spans="1:17" s="368" customFormat="1" ht="55.5" customHeight="1" x14ac:dyDescent="0.2">
      <c r="B6" s="369"/>
      <c r="C6" s="631" t="s">
        <v>838</v>
      </c>
      <c r="D6" s="631"/>
      <c r="E6" s="631"/>
      <c r="F6" s="631"/>
      <c r="G6" s="631"/>
      <c r="H6" s="631"/>
      <c r="I6" s="631"/>
      <c r="J6" s="207" t="s">
        <v>847</v>
      </c>
      <c r="K6" s="207" t="s">
        <v>848</v>
      </c>
    </row>
    <row r="7" spans="1:17" s="368" customFormat="1" ht="46.5" customHeight="1" x14ac:dyDescent="0.2">
      <c r="B7" s="369"/>
      <c r="C7" s="631" t="s">
        <v>839</v>
      </c>
      <c r="D7" s="631"/>
      <c r="E7" s="631"/>
      <c r="F7" s="631"/>
      <c r="G7" s="631"/>
      <c r="H7" s="631"/>
      <c r="I7" s="631"/>
      <c r="J7" s="207" t="s">
        <v>847</v>
      </c>
      <c r="K7" s="207" t="s">
        <v>462</v>
      </c>
    </row>
    <row r="8" spans="1:17" s="368" customFormat="1" ht="24.75" customHeight="1" x14ac:dyDescent="0.2">
      <c r="B8" s="369"/>
      <c r="C8" s="631" t="s">
        <v>840</v>
      </c>
      <c r="D8" s="631"/>
      <c r="E8" s="631"/>
      <c r="F8" s="631"/>
      <c r="G8" s="631"/>
      <c r="H8" s="631"/>
      <c r="I8" s="631"/>
      <c r="J8" s="207" t="s">
        <v>847</v>
      </c>
      <c r="K8" s="207" t="s">
        <v>849</v>
      </c>
    </row>
    <row r="9" spans="1:17" s="368" customFormat="1" ht="25.5" customHeight="1" x14ac:dyDescent="0.2">
      <c r="B9" s="369"/>
      <c r="C9" s="631" t="s">
        <v>841</v>
      </c>
      <c r="D9" s="631"/>
      <c r="E9" s="631"/>
      <c r="F9" s="631"/>
      <c r="G9" s="631"/>
      <c r="H9" s="631"/>
      <c r="I9" s="631"/>
      <c r="J9" s="207" t="s">
        <v>847</v>
      </c>
      <c r="K9" s="207" t="s">
        <v>847</v>
      </c>
    </row>
    <row r="10" spans="1:17" s="368" customFormat="1" x14ac:dyDescent="0.2">
      <c r="B10" s="369"/>
      <c r="C10" s="631" t="s">
        <v>842</v>
      </c>
      <c r="D10" s="631"/>
      <c r="E10" s="631"/>
      <c r="F10" s="631"/>
      <c r="G10" s="631"/>
      <c r="H10" s="631"/>
      <c r="I10" s="631"/>
      <c r="J10" s="207" t="s">
        <v>849</v>
      </c>
      <c r="K10" s="207" t="s">
        <v>847</v>
      </c>
    </row>
    <row r="11" spans="1:17" s="368" customFormat="1" x14ac:dyDescent="0.2">
      <c r="B11" s="369"/>
      <c r="C11" s="631" t="s">
        <v>843</v>
      </c>
      <c r="D11" s="631"/>
      <c r="E11" s="631"/>
      <c r="F11" s="631"/>
      <c r="G11" s="631"/>
      <c r="H11" s="631"/>
      <c r="I11" s="631"/>
      <c r="J11" s="207" t="s">
        <v>847</v>
      </c>
      <c r="K11" s="207" t="s">
        <v>847</v>
      </c>
    </row>
    <row r="12" spans="1:17" s="368" customFormat="1" x14ac:dyDescent="0.2">
      <c r="B12" s="369"/>
      <c r="C12" s="631" t="s">
        <v>844</v>
      </c>
      <c r="D12" s="631"/>
      <c r="E12" s="631"/>
      <c r="F12" s="631"/>
      <c r="G12" s="631"/>
      <c r="H12" s="631"/>
      <c r="I12" s="631"/>
      <c r="J12" s="207" t="s">
        <v>847</v>
      </c>
      <c r="K12" s="207" t="s">
        <v>849</v>
      </c>
    </row>
    <row r="13" spans="1:17" ht="12.75" customHeight="1" x14ac:dyDescent="0.2">
      <c r="B13" s="151"/>
      <c r="C13" s="151"/>
      <c r="D13" s="151"/>
      <c r="E13" s="151"/>
      <c r="F13" s="151"/>
      <c r="G13" s="151"/>
      <c r="H13" s="151"/>
      <c r="I13" s="151"/>
      <c r="J13" s="151"/>
      <c r="K13" s="151"/>
      <c r="Q13" s="249"/>
    </row>
    <row r="14" spans="1:17" s="208" customFormat="1" ht="25.5" customHeight="1" x14ac:dyDescent="0.2">
      <c r="B14" s="634" t="s">
        <v>850</v>
      </c>
      <c r="C14" s="635"/>
      <c r="D14" s="635"/>
      <c r="E14" s="635"/>
      <c r="F14" s="635"/>
      <c r="G14" s="635"/>
      <c r="H14" s="635"/>
      <c r="I14" s="635"/>
      <c r="J14" s="635"/>
      <c r="K14" s="635"/>
    </row>
    <row r="15" spans="1:17" s="208" customFormat="1" ht="49.5" customHeight="1" x14ac:dyDescent="0.2">
      <c r="B15" s="634" t="s">
        <v>851</v>
      </c>
      <c r="C15" s="635"/>
      <c r="D15" s="635"/>
      <c r="E15" s="635"/>
      <c r="F15" s="635"/>
      <c r="G15" s="635"/>
      <c r="H15" s="635"/>
      <c r="I15" s="635"/>
      <c r="J15" s="635"/>
      <c r="K15" s="635"/>
    </row>
    <row r="16" spans="1:17" ht="25.5" customHeight="1" x14ac:dyDescent="0.2">
      <c r="B16" s="634" t="s">
        <v>803</v>
      </c>
      <c r="C16" s="634"/>
      <c r="D16" s="634"/>
      <c r="E16" s="634"/>
      <c r="F16" s="634"/>
      <c r="G16" s="634"/>
      <c r="H16" s="634"/>
      <c r="I16" s="634"/>
      <c r="J16" s="634"/>
      <c r="K16" s="634"/>
    </row>
    <row r="17" spans="1:11" ht="64.5" customHeight="1" x14ac:dyDescent="0.2">
      <c r="B17" s="634" t="s">
        <v>139</v>
      </c>
      <c r="C17" s="635"/>
      <c r="D17" s="635"/>
      <c r="E17" s="635"/>
      <c r="F17" s="635"/>
      <c r="G17" s="635"/>
      <c r="H17" s="635"/>
      <c r="I17" s="635"/>
      <c r="J17" s="635"/>
      <c r="K17" s="635"/>
    </row>
    <row r="18" spans="1:11" ht="12.75" customHeight="1" x14ac:dyDescent="0.2">
      <c r="B18" s="636" t="s">
        <v>740</v>
      </c>
      <c r="C18" s="637"/>
      <c r="D18" s="637"/>
      <c r="E18" s="637"/>
      <c r="F18" s="637"/>
      <c r="G18" s="637"/>
      <c r="H18" s="637"/>
      <c r="I18" s="637"/>
      <c r="J18" s="637"/>
      <c r="K18" s="637"/>
    </row>
    <row r="19" spans="1:11" ht="12.75" customHeight="1" x14ac:dyDescent="0.2">
      <c r="B19" s="637"/>
      <c r="C19" s="637"/>
      <c r="D19" s="637"/>
      <c r="E19" s="637"/>
      <c r="F19" s="637"/>
      <c r="G19" s="637"/>
      <c r="H19" s="637"/>
      <c r="I19" s="637"/>
      <c r="J19" s="637"/>
      <c r="K19" s="637"/>
    </row>
    <row r="20" spans="1:11" x14ac:dyDescent="0.2">
      <c r="C20" s="338"/>
      <c r="D20" s="338"/>
      <c r="E20" s="338"/>
      <c r="F20" s="338"/>
      <c r="G20" s="338"/>
      <c r="H20" s="338"/>
      <c r="I20" s="338"/>
      <c r="J20" s="338"/>
      <c r="K20" s="338"/>
    </row>
    <row r="21" spans="1:11" x14ac:dyDescent="0.2">
      <c r="A21" s="3" t="s">
        <v>183</v>
      </c>
      <c r="B21" s="598"/>
      <c r="C21" s="599"/>
      <c r="D21" s="599"/>
      <c r="E21" s="599"/>
      <c r="F21" s="599"/>
      <c r="G21" s="599"/>
      <c r="H21" s="600"/>
      <c r="I21" s="146" t="s">
        <v>155</v>
      </c>
      <c r="J21" s="146" t="s">
        <v>156</v>
      </c>
      <c r="K21" s="146" t="s">
        <v>265</v>
      </c>
    </row>
    <row r="22" spans="1:11" x14ac:dyDescent="0.2">
      <c r="A22" s="3" t="s">
        <v>183</v>
      </c>
      <c r="B22" s="147" t="s">
        <v>157</v>
      </c>
      <c r="C22" s="428" t="s">
        <v>158</v>
      </c>
      <c r="D22" s="428"/>
      <c r="E22" s="428"/>
      <c r="F22" s="428"/>
      <c r="G22" s="428"/>
      <c r="H22" s="429"/>
      <c r="I22" s="88">
        <v>1910</v>
      </c>
      <c r="J22" s="88">
        <v>11</v>
      </c>
      <c r="K22" s="88">
        <f>SUM(I22:J22)</f>
        <v>1921</v>
      </c>
    </row>
    <row r="23" spans="1:11" x14ac:dyDescent="0.2">
      <c r="A23" s="3" t="s">
        <v>183</v>
      </c>
      <c r="B23" s="147" t="s">
        <v>159</v>
      </c>
      <c r="C23" s="428" t="s">
        <v>160</v>
      </c>
      <c r="D23" s="428"/>
      <c r="E23" s="428"/>
      <c r="F23" s="428"/>
      <c r="G23" s="428"/>
      <c r="H23" s="429"/>
      <c r="I23" s="88">
        <f>314+96+118+14+12</f>
        <v>554</v>
      </c>
      <c r="J23" s="88">
        <f>2+2</f>
        <v>4</v>
      </c>
      <c r="K23" s="88">
        <f t="shared" ref="K23:K31" si="0">SUM(I23:J23)</f>
        <v>558</v>
      </c>
    </row>
    <row r="24" spans="1:11" x14ac:dyDescent="0.2">
      <c r="A24" s="3" t="s">
        <v>183</v>
      </c>
      <c r="B24" s="147" t="s">
        <v>161</v>
      </c>
      <c r="C24" s="428" t="s">
        <v>162</v>
      </c>
      <c r="D24" s="428"/>
      <c r="E24" s="428"/>
      <c r="F24" s="428"/>
      <c r="G24" s="428"/>
      <c r="H24" s="429"/>
      <c r="I24" s="88">
        <v>676</v>
      </c>
      <c r="J24" s="88">
        <v>2</v>
      </c>
      <c r="K24" s="88">
        <f t="shared" si="0"/>
        <v>678</v>
      </c>
    </row>
    <row r="25" spans="1:11" x14ac:dyDescent="0.2">
      <c r="A25" s="3" t="s">
        <v>183</v>
      </c>
      <c r="B25" s="147" t="s">
        <v>163</v>
      </c>
      <c r="C25" s="428" t="s">
        <v>164</v>
      </c>
      <c r="D25" s="428"/>
      <c r="E25" s="428"/>
      <c r="F25" s="428"/>
      <c r="G25" s="428"/>
      <c r="H25" s="429"/>
      <c r="I25" s="88">
        <v>1234</v>
      </c>
      <c r="J25" s="88">
        <v>9</v>
      </c>
      <c r="K25" s="88">
        <f t="shared" si="0"/>
        <v>1243</v>
      </c>
    </row>
    <row r="26" spans="1:11" ht="14.25" customHeight="1" x14ac:dyDescent="0.2">
      <c r="A26" s="3" t="s">
        <v>183</v>
      </c>
      <c r="B26" s="147" t="s">
        <v>165</v>
      </c>
      <c r="C26" s="428" t="s">
        <v>166</v>
      </c>
      <c r="D26" s="428"/>
      <c r="E26" s="428"/>
      <c r="F26" s="428"/>
      <c r="G26" s="428"/>
      <c r="H26" s="429"/>
      <c r="I26" s="88">
        <v>90</v>
      </c>
      <c r="J26" s="88">
        <v>0</v>
      </c>
      <c r="K26" s="88">
        <f t="shared" si="0"/>
        <v>90</v>
      </c>
    </row>
    <row r="27" spans="1:11" ht="25.5" customHeight="1" x14ac:dyDescent="0.2">
      <c r="A27" s="3" t="s">
        <v>183</v>
      </c>
      <c r="B27" s="148" t="s">
        <v>167</v>
      </c>
      <c r="C27" s="609" t="s">
        <v>140</v>
      </c>
      <c r="D27" s="609"/>
      <c r="E27" s="609"/>
      <c r="F27" s="609"/>
      <c r="G27" s="609"/>
      <c r="H27" s="594"/>
      <c r="I27" s="88">
        <f>48+42+1694</f>
        <v>1784</v>
      </c>
      <c r="J27" s="88">
        <v>5</v>
      </c>
      <c r="K27" s="88">
        <f t="shared" si="0"/>
        <v>1789</v>
      </c>
    </row>
    <row r="28" spans="1:11" ht="26.25" customHeight="1" x14ac:dyDescent="0.2">
      <c r="A28" s="3" t="s">
        <v>183</v>
      </c>
      <c r="B28" s="148" t="s">
        <v>168</v>
      </c>
      <c r="C28" s="428" t="s">
        <v>169</v>
      </c>
      <c r="D28" s="428"/>
      <c r="E28" s="428"/>
      <c r="F28" s="428"/>
      <c r="G28" s="428"/>
      <c r="H28" s="429"/>
      <c r="I28" s="88">
        <v>97</v>
      </c>
      <c r="J28" s="88">
        <v>0</v>
      </c>
      <c r="K28" s="88">
        <f t="shared" si="0"/>
        <v>97</v>
      </c>
    </row>
    <row r="29" spans="1:11" x14ac:dyDescent="0.2">
      <c r="A29" s="3" t="s">
        <v>183</v>
      </c>
      <c r="B29" s="147" t="s">
        <v>170</v>
      </c>
      <c r="C29" s="428" t="s">
        <v>171</v>
      </c>
      <c r="D29" s="428"/>
      <c r="E29" s="428"/>
      <c r="F29" s="428"/>
      <c r="G29" s="428"/>
      <c r="H29" s="429"/>
      <c r="I29" s="88">
        <v>16</v>
      </c>
      <c r="J29" s="88">
        <v>0</v>
      </c>
      <c r="K29" s="88">
        <f t="shared" si="0"/>
        <v>16</v>
      </c>
    </row>
    <row r="30" spans="1:11" ht="25.5" customHeight="1" x14ac:dyDescent="0.2">
      <c r="A30" s="3" t="s">
        <v>183</v>
      </c>
      <c r="B30" s="147" t="s">
        <v>172</v>
      </c>
      <c r="C30" s="428" t="s">
        <v>400</v>
      </c>
      <c r="D30" s="428"/>
      <c r="E30" s="428"/>
      <c r="F30" s="428"/>
      <c r="G30" s="428"/>
      <c r="H30" s="429"/>
      <c r="I30" s="88">
        <f>2+1+10</f>
        <v>13</v>
      </c>
      <c r="J30" s="88">
        <v>6</v>
      </c>
      <c r="K30" s="88">
        <f t="shared" si="0"/>
        <v>19</v>
      </c>
    </row>
    <row r="31" spans="1:11" ht="25.5" customHeight="1" x14ac:dyDescent="0.2">
      <c r="A31" s="3" t="s">
        <v>183</v>
      </c>
      <c r="B31" s="194" t="s">
        <v>202</v>
      </c>
      <c r="C31" s="527" t="s">
        <v>852</v>
      </c>
      <c r="D31" s="527"/>
      <c r="E31" s="527"/>
      <c r="F31" s="527"/>
      <c r="G31" s="527"/>
      <c r="H31" s="527"/>
      <c r="I31" s="88">
        <v>139</v>
      </c>
      <c r="J31" s="88">
        <v>0</v>
      </c>
      <c r="K31" s="88">
        <f t="shared" si="0"/>
        <v>139</v>
      </c>
    </row>
    <row r="32" spans="1:11" x14ac:dyDescent="0.2"/>
    <row r="33" spans="1:11" x14ac:dyDescent="0.2">
      <c r="A33" s="3" t="s">
        <v>184</v>
      </c>
      <c r="B33" s="462" t="s">
        <v>186</v>
      </c>
      <c r="C33" s="463"/>
      <c r="D33" s="463"/>
      <c r="E33" s="463"/>
      <c r="F33" s="463"/>
      <c r="G33" s="463"/>
      <c r="H33" s="463"/>
      <c r="I33" s="463"/>
      <c r="J33" s="463"/>
      <c r="K33" s="463"/>
    </row>
    <row r="34" spans="1:11" ht="64.5" customHeight="1" x14ac:dyDescent="0.2">
      <c r="B34" s="430" t="s">
        <v>1039</v>
      </c>
      <c r="C34" s="416"/>
      <c r="D34" s="416"/>
      <c r="E34" s="416"/>
      <c r="F34" s="416"/>
      <c r="G34" s="416"/>
      <c r="H34" s="416"/>
      <c r="I34" s="416"/>
      <c r="J34" s="416"/>
      <c r="K34" s="416"/>
    </row>
    <row r="35" spans="1:11" x14ac:dyDescent="0.2">
      <c r="B35" s="321"/>
      <c r="C35" s="321"/>
      <c r="D35" s="321"/>
      <c r="E35" s="321"/>
      <c r="F35" s="321"/>
      <c r="G35" s="321"/>
      <c r="H35" s="321"/>
      <c r="I35" s="321"/>
      <c r="J35" s="321"/>
      <c r="K35" s="321"/>
    </row>
    <row r="36" spans="1:11" s="183" customFormat="1" x14ac:dyDescent="0.2">
      <c r="A36" s="76" t="s">
        <v>184</v>
      </c>
      <c r="B36" s="638" t="s">
        <v>987</v>
      </c>
      <c r="C36" s="638"/>
      <c r="D36" s="638"/>
      <c r="E36" s="638"/>
      <c r="F36" s="638"/>
      <c r="G36" s="195">
        <v>20</v>
      </c>
      <c r="H36" s="196" t="s">
        <v>203</v>
      </c>
      <c r="I36" s="209" t="s">
        <v>853</v>
      </c>
      <c r="J36" s="210">
        <v>43504</v>
      </c>
      <c r="K36" s="209" t="s">
        <v>854</v>
      </c>
    </row>
    <row r="37" spans="1:11" s="183" customFormat="1" x14ac:dyDescent="0.2">
      <c r="I37" s="211" t="s">
        <v>855</v>
      </c>
      <c r="J37" s="210">
        <v>2164</v>
      </c>
      <c r="K37" s="209" t="s">
        <v>204</v>
      </c>
    </row>
    <row r="38" spans="1:11" ht="16.5" customHeight="1" x14ac:dyDescent="0.2">
      <c r="A38" s="3" t="s">
        <v>185</v>
      </c>
      <c r="B38" s="462" t="s">
        <v>173</v>
      </c>
      <c r="C38" s="463"/>
      <c r="D38" s="463"/>
      <c r="E38" s="463"/>
      <c r="F38" s="463"/>
      <c r="G38" s="463"/>
      <c r="H38" s="463"/>
      <c r="I38" s="463"/>
      <c r="J38" s="463"/>
      <c r="K38" s="463"/>
    </row>
    <row r="39" spans="1:11" ht="27" customHeight="1" x14ac:dyDescent="0.2">
      <c r="A39" s="3"/>
      <c r="B39" s="430" t="s">
        <v>1040</v>
      </c>
      <c r="C39" s="416"/>
      <c r="D39" s="416"/>
      <c r="E39" s="416"/>
      <c r="F39" s="416"/>
      <c r="G39" s="416"/>
      <c r="H39" s="416"/>
      <c r="I39" s="416"/>
      <c r="J39" s="416"/>
      <c r="K39" s="416"/>
    </row>
    <row r="40" spans="1:11" ht="115.5" customHeight="1" x14ac:dyDescent="0.2">
      <c r="A40" s="3"/>
      <c r="B40" s="641" t="s">
        <v>769</v>
      </c>
      <c r="C40" s="416"/>
      <c r="D40" s="416"/>
      <c r="E40" s="416"/>
      <c r="F40" s="416"/>
      <c r="G40" s="416"/>
      <c r="H40" s="416"/>
      <c r="I40" s="416"/>
      <c r="J40" s="416"/>
      <c r="K40" s="416"/>
    </row>
    <row r="41" spans="1:11" ht="93" customHeight="1" x14ac:dyDescent="0.2">
      <c r="A41" s="3"/>
      <c r="B41" s="641" t="s">
        <v>770</v>
      </c>
      <c r="C41" s="430"/>
      <c r="D41" s="430"/>
      <c r="E41" s="430"/>
      <c r="F41" s="430"/>
      <c r="G41" s="430"/>
      <c r="H41" s="430"/>
      <c r="I41" s="430"/>
      <c r="J41" s="430"/>
      <c r="K41" s="430"/>
    </row>
    <row r="42" spans="1:11" ht="68.25" customHeight="1" x14ac:dyDescent="0.2">
      <c r="A42" s="3"/>
      <c r="B42" s="430" t="s">
        <v>1041</v>
      </c>
      <c r="C42" s="416"/>
      <c r="D42" s="416"/>
      <c r="E42" s="416"/>
      <c r="F42" s="416"/>
      <c r="G42" s="416"/>
      <c r="H42" s="416"/>
      <c r="I42" s="416"/>
      <c r="J42" s="416"/>
      <c r="K42" s="416"/>
    </row>
    <row r="43" spans="1:11" x14ac:dyDescent="0.2">
      <c r="A43" s="3"/>
      <c r="B43" s="150"/>
      <c r="C43" s="150"/>
      <c r="D43" s="150"/>
      <c r="E43" s="150"/>
      <c r="F43" s="150"/>
      <c r="G43" s="150"/>
      <c r="H43" s="150"/>
      <c r="I43" s="150"/>
      <c r="J43" s="150"/>
      <c r="K43" s="150"/>
    </row>
    <row r="44" spans="1:11" x14ac:dyDescent="0.2">
      <c r="A44" s="3" t="s">
        <v>185</v>
      </c>
      <c r="B44" s="642" t="s">
        <v>429</v>
      </c>
      <c r="C44" s="461"/>
      <c r="D44" s="461"/>
      <c r="E44" s="461"/>
      <c r="F44" s="461"/>
      <c r="G44" s="461"/>
      <c r="H44" s="461"/>
      <c r="I44" s="461"/>
      <c r="J44" s="461"/>
      <c r="K44" s="461"/>
    </row>
    <row r="45" spans="1:11" x14ac:dyDescent="0.2"/>
    <row r="46" spans="1:11" x14ac:dyDescent="0.2">
      <c r="A46" s="3" t="s">
        <v>185</v>
      </c>
      <c r="B46" s="639" t="s">
        <v>430</v>
      </c>
      <c r="C46" s="639"/>
      <c r="D46" s="639"/>
      <c r="E46" s="639"/>
      <c r="F46" s="639"/>
      <c r="G46" s="639"/>
      <c r="H46" s="639"/>
      <c r="I46" s="639"/>
      <c r="J46" s="639"/>
      <c r="K46" s="639"/>
    </row>
    <row r="47" spans="1:11" x14ac:dyDescent="0.2">
      <c r="A47" s="3" t="s">
        <v>185</v>
      </c>
      <c r="B47" s="459" t="s">
        <v>174</v>
      </c>
      <c r="C47" s="459"/>
      <c r="D47" s="149" t="s">
        <v>175</v>
      </c>
      <c r="E47" s="149" t="s">
        <v>176</v>
      </c>
      <c r="F47" s="149" t="s">
        <v>177</v>
      </c>
      <c r="G47" s="149" t="s">
        <v>178</v>
      </c>
      <c r="H47" s="149" t="s">
        <v>179</v>
      </c>
      <c r="I47" s="149" t="s">
        <v>180</v>
      </c>
      <c r="J47" s="149" t="s">
        <v>181</v>
      </c>
      <c r="K47" s="149" t="s">
        <v>265</v>
      </c>
    </row>
    <row r="48" spans="1:11" x14ac:dyDescent="0.2">
      <c r="A48" s="3" t="s">
        <v>185</v>
      </c>
      <c r="B48" s="459"/>
      <c r="C48" s="459"/>
      <c r="D48" s="24">
        <v>440</v>
      </c>
      <c r="E48" s="24">
        <v>955</v>
      </c>
      <c r="F48" s="24">
        <v>907</v>
      </c>
      <c r="G48" s="24">
        <v>361</v>
      </c>
      <c r="H48" s="24">
        <v>266</v>
      </c>
      <c r="I48" s="24">
        <v>381</v>
      </c>
      <c r="J48" s="24">
        <v>355</v>
      </c>
      <c r="K48" s="24">
        <f>SUM(D48:J48)</f>
        <v>3665</v>
      </c>
    </row>
    <row r="49" spans="1:11" x14ac:dyDescent="0.2">
      <c r="B49" s="640"/>
      <c r="C49" s="640"/>
    </row>
    <row r="50" spans="1:11" x14ac:dyDescent="0.2">
      <c r="A50" s="3" t="s">
        <v>185</v>
      </c>
      <c r="B50" s="459" t="s">
        <v>182</v>
      </c>
      <c r="C50" s="459"/>
      <c r="D50" s="149" t="s">
        <v>175</v>
      </c>
      <c r="E50" s="149" t="s">
        <v>176</v>
      </c>
      <c r="F50" s="149" t="s">
        <v>177</v>
      </c>
      <c r="G50" s="149" t="s">
        <v>178</v>
      </c>
      <c r="H50" s="149" t="s">
        <v>179</v>
      </c>
      <c r="I50" s="149" t="s">
        <v>180</v>
      </c>
      <c r="J50" s="149" t="s">
        <v>181</v>
      </c>
      <c r="K50" s="149" t="s">
        <v>265</v>
      </c>
    </row>
    <row r="51" spans="1:11" x14ac:dyDescent="0.2">
      <c r="A51" s="3" t="s">
        <v>185</v>
      </c>
      <c r="B51" s="459"/>
      <c r="C51" s="459"/>
      <c r="D51" s="24">
        <v>649</v>
      </c>
      <c r="E51" s="24">
        <v>721</v>
      </c>
      <c r="F51" s="24">
        <v>1197</v>
      </c>
      <c r="G51" s="24">
        <v>655</v>
      </c>
      <c r="H51" s="24">
        <v>171</v>
      </c>
      <c r="I51" s="24">
        <v>102</v>
      </c>
      <c r="J51" s="24">
        <v>74</v>
      </c>
      <c r="K51" s="24">
        <f>SUM(D51:J51)</f>
        <v>3569</v>
      </c>
    </row>
    <row r="52" spans="1:11" x14ac:dyDescent="0.2"/>
  </sheetData>
  <mergeCells count="40">
    <mergeCell ref="B46:K46"/>
    <mergeCell ref="B47:C48"/>
    <mergeCell ref="B49:C49"/>
    <mergeCell ref="B50:C51"/>
    <mergeCell ref="B38:K38"/>
    <mergeCell ref="B39:K39"/>
    <mergeCell ref="B40:K40"/>
    <mergeCell ref="B41:K41"/>
    <mergeCell ref="B42:K42"/>
    <mergeCell ref="B44:K44"/>
    <mergeCell ref="B36:F36"/>
    <mergeCell ref="C23:H23"/>
    <mergeCell ref="C24:H24"/>
    <mergeCell ref="C25:H25"/>
    <mergeCell ref="C26:H26"/>
    <mergeCell ref="C27:H27"/>
    <mergeCell ref="C28:H28"/>
    <mergeCell ref="C29:H29"/>
    <mergeCell ref="C30:H30"/>
    <mergeCell ref="C31:H31"/>
    <mergeCell ref="B33:K33"/>
    <mergeCell ref="B34:K34"/>
    <mergeCell ref="C22:H22"/>
    <mergeCell ref="C9:I9"/>
    <mergeCell ref="C10:I10"/>
    <mergeCell ref="C11:I11"/>
    <mergeCell ref="C12:I12"/>
    <mergeCell ref="B14:K14"/>
    <mergeCell ref="B15:K15"/>
    <mergeCell ref="B16:K16"/>
    <mergeCell ref="B17:K17"/>
    <mergeCell ref="B18:K18"/>
    <mergeCell ref="B19:K19"/>
    <mergeCell ref="B21:H21"/>
    <mergeCell ref="C8:I8"/>
    <mergeCell ref="A1:K1"/>
    <mergeCell ref="B3:K3"/>
    <mergeCell ref="B4:K4"/>
    <mergeCell ref="C6:I6"/>
    <mergeCell ref="C7:I7"/>
  </mergeCells>
  <pageMargins left="0.75" right="0.75" top="1" bottom="1" header="0.5" footer="0.5"/>
  <pageSetup scale="75" orientation="portrait" r:id="rId1"/>
  <headerFooter alignWithMargins="0">
    <oddHeader>&amp;CCommon Data Set 2018-2019</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 </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Stuby, Emily Ann</cp:lastModifiedBy>
  <cp:lastPrinted>2016-01-14T13:17:04Z</cp:lastPrinted>
  <dcterms:created xsi:type="dcterms:W3CDTF">2001-06-11T17:38:48Z</dcterms:created>
  <dcterms:modified xsi:type="dcterms:W3CDTF">2019-05-23T11:56:19Z</dcterms:modified>
</cp:coreProperties>
</file>